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 activeTab="3"/>
  </bookViews>
  <sheets>
    <sheet name="2643 DT" sheetId="6" r:id="rId1"/>
    <sheet name="2710 DT" sheetId="5" r:id="rId2"/>
    <sheet name="2693 DT" sheetId="4" r:id="rId3"/>
    <sheet name="DT" sheetId="1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4"/>
  <c r="H26"/>
  <c r="H29" i="6" l="1"/>
  <c r="H28"/>
  <c r="H26"/>
  <c r="H23"/>
  <c r="B18"/>
  <c r="G25" s="1"/>
  <c r="H25" s="1"/>
  <c r="H28" i="5"/>
  <c r="H27"/>
  <c r="H23"/>
  <c r="B18"/>
  <c r="G25" s="1"/>
  <c r="H25" s="1"/>
  <c r="H29" i="4"/>
  <c r="G23"/>
  <c r="H23" s="1"/>
  <c r="B18"/>
  <c r="G24" s="1"/>
  <c r="H24" s="1"/>
  <c r="G24" i="6" l="1"/>
  <c r="H24" s="1"/>
  <c r="G26" i="5"/>
  <c r="H26" s="1"/>
  <c r="G24"/>
  <c r="H24" s="1"/>
  <c r="H29" s="1"/>
  <c r="H7" i="1" s="1"/>
  <c r="I7" s="1"/>
  <c r="G27" i="4"/>
  <c r="H27" s="1"/>
  <c r="G27" i="6"/>
  <c r="H27" s="1"/>
  <c r="G28" i="4"/>
  <c r="H28" s="1"/>
  <c r="H30" l="1"/>
  <c r="H8" i="1" s="1"/>
  <c r="H30" i="6"/>
  <c r="J32" s="1"/>
  <c r="K31" i="5"/>
  <c r="J31"/>
  <c r="K32" i="4" l="1"/>
  <c r="J32"/>
  <c r="I8" i="1"/>
  <c r="H6"/>
  <c r="H9" s="1"/>
  <c r="K32" i="6"/>
  <c r="I6" i="1" l="1"/>
  <c r="I9" s="1"/>
</calcChain>
</file>

<file path=xl/sharedStrings.xml><?xml version="1.0" encoding="utf-8"?>
<sst xmlns="http://schemas.openxmlformats.org/spreadsheetml/2006/main" count="194" uniqueCount="76">
  <si>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</si>
  <si>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</si>
  <si>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</si>
  <si>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</si>
  <si>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</si>
  <si>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</si>
  <si>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</si>
  <si>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</si>
  <si>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</si>
  <si>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</si>
  <si>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III/2693</t>
  </si>
  <si>
    <t>DT</t>
  </si>
  <si>
    <t>Hradná - Iviny</t>
  </si>
  <si>
    <t>III/2710</t>
  </si>
  <si>
    <t>Detvianska Huta -Čechánky</t>
  </si>
  <si>
    <t>III/2643</t>
  </si>
  <si>
    <t>Madačka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</si>
  <si>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</si>
  <si>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</si>
  <si>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</si>
  <si>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</si>
  <si>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</si>
  <si>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</si>
  <si>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</si>
  <si>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</si>
  <si>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</si>
  <si>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</si>
  <si>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</si>
  <si>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</si>
  <si>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</si>
  <si>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</si>
  <si>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</si>
  <si>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</si>
  <si>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</si>
  <si>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</si>
  <si>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</si>
  <si>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</si>
  <si>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</si>
  <si>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</si>
  <si>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</si>
  <si>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</si>
  <si>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</si>
  <si>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</si>
  <si>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</si>
  <si>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</si>
  <si>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</si>
  <si>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</si>
  <si>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</si>
  <si>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</si>
  <si>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</si>
  <si>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1,0 kg/m2</t>
  </si>
  <si>
    <t>III/2693 Hradná - Iviny</t>
  </si>
  <si>
    <t>staničenie v km: 0,000 - 7,684</t>
  </si>
  <si>
    <t>vybraté úseky v ckm: 5,915 -7,086</t>
  </si>
  <si>
    <t>5,915 - 7,086</t>
  </si>
  <si>
    <t>ACL 16-II  s dovozom rozprestrením a zhutnením</t>
  </si>
  <si>
    <t>III/2710 Čechánky - Det.Huta</t>
  </si>
  <si>
    <t>staničenie v km: 0,000 - 2,396</t>
  </si>
  <si>
    <t>vybraté úseky v ckm: 10,030 - 10,515</t>
  </si>
  <si>
    <t>ACL 16-II  vysprávky nerovností krytu</t>
  </si>
  <si>
    <t>III/2643  Madačka</t>
  </si>
  <si>
    <t>staničenie v km: 7,729 - 9,317</t>
  </si>
  <si>
    <t>III/2643 Madačka</t>
  </si>
  <si>
    <t>vybraté úseky v ckm: 7,729 - 9,317</t>
  </si>
  <si>
    <t>celkom</t>
  </si>
  <si>
    <t>Príloha č. 2 SP k výzve č. 4</t>
  </si>
  <si>
    <t>Rekonštrukcia a zosilnenie ciest II. a III. triedy vo vlastníctve BBSK - vybrané úseky ciest v okresoch Banská Bystrica, Detva, Zvolen, Žarnovica a Žiar nad Hronom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</si>
  <si>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</si>
  <si>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</si>
  <si>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</si>
  <si>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</si>
  <si>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</si>
  <si>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Zapílenie asfaltu na hr. 50 mm začiatku a konca úseku </t>
  </si>
  <si>
    <t>Čistenie vozovky-zametanie</t>
  </si>
  <si>
    <t>Frézovanie s naložením a odvozom do 10 km (začiatky a konce )</t>
  </si>
  <si>
    <t>Asfaltová zálievka pracovných spojov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</si>
</sst>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  <numFmt numFmtId="168" formatCode="#,##0.00;[Red]#,##0.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43"/>
        <bgColor indexed="26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Protection="0"/>
  </cellStyleXfs>
  <cellXfs count="191">
    <xf numFmtId="0" fontId="0" fillId="0" borderId="0" xfId="0"/>
    <xf numFmtId="0" fontId="0" fillId="0" borderId="0" xfId="0"/>
    <xf numFmtId="164" fontId="2" fillId="2" borderId="4" xfId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165" fontId="3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6" xfId="1" applyFont="1" applyFill="1" applyBorder="1" applyAlignment="1">
      <alignment horizontal="center"/>
    </xf>
    <xf numFmtId="164" fontId="0" fillId="0" borderId="0" xfId="0" applyNumberFormat="1"/>
    <xf numFmtId="0" fontId="2" fillId="2" borderId="15" xfId="0" applyFont="1" applyFill="1" applyBorder="1" applyAlignment="1">
      <alignment horizontal="center"/>
    </xf>
    <xf numFmtId="0" fontId="3" fillId="2" borderId="72" xfId="0" applyFont="1" applyFill="1" applyBorder="1" applyAlignment="1">
      <alignment horizontal="center"/>
    </xf>
    <xf numFmtId="165" fontId="3" fillId="2" borderId="7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3" fillId="0" borderId="0" xfId="3" applyFont="1"/>
    <xf numFmtId="4" fontId="1" fillId="0" borderId="0" xfId="0" applyNumberFormat="1" applyFont="1"/>
    <xf numFmtId="0" fontId="1" fillId="0" borderId="0" xfId="0" applyFont="1"/>
    <xf numFmtId="0" fontId="1" fillId="0" borderId="0" xfId="3" applyFont="1"/>
    <xf numFmtId="0" fontId="1" fillId="0" borderId="0" xfId="3" applyFont="1" applyFill="1"/>
    <xf numFmtId="0" fontId="1" fillId="0" borderId="0" xfId="0" applyFont="1" applyFill="1" applyBorder="1"/>
    <xf numFmtId="0" fontId="1" fillId="0" borderId="20" xfId="0" applyFont="1" applyFill="1" applyBorder="1"/>
    <xf numFmtId="4" fontId="1" fillId="0" borderId="20" xfId="0" applyNumberFormat="1" applyFont="1" applyFill="1" applyBorder="1"/>
    <xf numFmtId="4" fontId="1" fillId="0" borderId="21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22" xfId="0" applyFont="1" applyFill="1" applyBorder="1" applyAlignment="1"/>
    <xf numFmtId="0" fontId="1" fillId="0" borderId="23" xfId="0" applyFont="1" applyFill="1" applyBorder="1"/>
    <xf numFmtId="4" fontId="1" fillId="0" borderId="22" xfId="0" applyNumberFormat="1" applyFont="1" applyFill="1" applyBorder="1"/>
    <xf numFmtId="0" fontId="1" fillId="0" borderId="24" xfId="0" applyFont="1" applyFill="1" applyBorder="1"/>
    <xf numFmtId="2" fontId="1" fillId="0" borderId="25" xfId="0" applyNumberFormat="1" applyFont="1" applyFill="1" applyBorder="1"/>
    <xf numFmtId="0" fontId="1" fillId="0" borderId="26" xfId="0" applyFont="1" applyFill="1" applyBorder="1"/>
    <xf numFmtId="2" fontId="1" fillId="0" borderId="27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8" xfId="0" applyFont="1" applyFill="1" applyBorder="1"/>
    <xf numFmtId="2" fontId="1" fillId="0" borderId="29" xfId="0" applyNumberFormat="1" applyFont="1" applyFill="1" applyBorder="1"/>
    <xf numFmtId="0" fontId="1" fillId="0" borderId="30" xfId="0" applyFont="1" applyFill="1" applyBorder="1"/>
    <xf numFmtId="2" fontId="1" fillId="0" borderId="31" xfId="0" applyNumberFormat="1" applyFont="1" applyFill="1" applyBorder="1"/>
    <xf numFmtId="2" fontId="1" fillId="0" borderId="0" xfId="0" applyNumberFormat="1" applyFont="1" applyFill="1" applyBorder="1"/>
    <xf numFmtId="4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4" xfId="0" applyNumberFormat="1" applyFont="1" applyBorder="1" applyAlignment="1"/>
    <xf numFmtId="0" fontId="1" fillId="0" borderId="23" xfId="0" applyFont="1" applyBorder="1" applyAlignment="1"/>
    <xf numFmtId="4" fontId="1" fillId="0" borderId="0" xfId="0" applyNumberFormat="1" applyFont="1" applyBorder="1" applyAlignment="1"/>
    <xf numFmtId="4" fontId="1" fillId="0" borderId="22" xfId="0" applyNumberFormat="1" applyFont="1" applyBorder="1" applyAlignment="1"/>
    <xf numFmtId="0" fontId="1" fillId="0" borderId="16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4" fontId="1" fillId="0" borderId="33" xfId="0" applyNumberFormat="1" applyFont="1" applyFill="1" applyBorder="1" applyAlignment="1">
      <alignment horizontal="center"/>
    </xf>
    <xf numFmtId="4" fontId="1" fillId="0" borderId="35" xfId="0" applyNumberFormat="1" applyFont="1" applyFill="1" applyBorder="1" applyAlignment="1">
      <alignment horizontal="center"/>
    </xf>
    <xf numFmtId="0" fontId="1" fillId="0" borderId="10" xfId="3" applyFont="1" applyFill="1" applyBorder="1"/>
    <xf numFmtId="0" fontId="1" fillId="0" borderId="39" xfId="0" applyFont="1" applyFill="1" applyBorder="1"/>
    <xf numFmtId="0" fontId="1" fillId="0" borderId="7" xfId="0" applyFont="1" applyFill="1" applyBorder="1" applyAlignment="1">
      <alignment horizontal="center"/>
    </xf>
    <xf numFmtId="168" fontId="1" fillId="0" borderId="68" xfId="0" applyNumberFormat="1" applyFont="1" applyFill="1" applyBorder="1" applyAlignment="1">
      <alignment horizontal="right"/>
    </xf>
    <xf numFmtId="0" fontId="1" fillId="0" borderId="41" xfId="0" applyFont="1" applyFill="1" applyBorder="1"/>
    <xf numFmtId="0" fontId="1" fillId="0" borderId="42" xfId="0" applyFont="1" applyFill="1" applyBorder="1"/>
    <xf numFmtId="0" fontId="1" fillId="0" borderId="43" xfId="0" applyFont="1" applyFill="1" applyBorder="1"/>
    <xf numFmtId="0" fontId="1" fillId="0" borderId="69" xfId="0" applyFont="1" applyFill="1" applyBorder="1"/>
    <xf numFmtId="0" fontId="1" fillId="0" borderId="52" xfId="0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horizontal="right"/>
    </xf>
    <xf numFmtId="0" fontId="1" fillId="0" borderId="54" xfId="0" applyFont="1" applyFill="1" applyBorder="1"/>
    <xf numFmtId="0" fontId="1" fillId="0" borderId="55" xfId="0" applyFont="1" applyFill="1" applyBorder="1"/>
    <xf numFmtId="0" fontId="1" fillId="0" borderId="10" xfId="0" applyFont="1" applyFill="1" applyBorder="1"/>
    <xf numFmtId="0" fontId="1" fillId="0" borderId="64" xfId="0" applyFont="1" applyFill="1" applyBorder="1"/>
    <xf numFmtId="0" fontId="1" fillId="0" borderId="65" xfId="0" applyFont="1" applyFill="1" applyBorder="1"/>
    <xf numFmtId="4" fontId="1" fillId="0" borderId="65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67" xfId="0" applyNumberFormat="1" applyFont="1" applyFill="1" applyBorder="1"/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7" fillId="0" borderId="0" xfId="0" applyFont="1" applyFill="1" applyAlignment="1"/>
    <xf numFmtId="4" fontId="7" fillId="0" borderId="0" xfId="0" applyNumberFormat="1" applyFont="1" applyFill="1"/>
    <xf numFmtId="0" fontId="6" fillId="0" borderId="0" xfId="3" applyFont="1" applyFill="1" applyAlignment="1">
      <alignment vertical="center"/>
    </xf>
    <xf numFmtId="0" fontId="8" fillId="0" borderId="0" xfId="3" applyFont="1"/>
    <xf numFmtId="0" fontId="3" fillId="0" borderId="0" xfId="3" applyFont="1" applyFill="1"/>
    <xf numFmtId="0" fontId="6" fillId="0" borderId="18" xfId="0" applyFont="1" applyFill="1" applyBorder="1"/>
    <xf numFmtId="0" fontId="6" fillId="0" borderId="0" xfId="0" applyFont="1" applyFill="1" applyBorder="1"/>
    <xf numFmtId="0" fontId="6" fillId="0" borderId="0" xfId="0" applyFont="1"/>
    <xf numFmtId="4" fontId="6" fillId="0" borderId="0" xfId="0" applyNumberFormat="1" applyFont="1"/>
    <xf numFmtId="0" fontId="6" fillId="0" borderId="19" xfId="0" applyFont="1" applyFill="1" applyBorder="1"/>
    <xf numFmtId="0" fontId="6" fillId="0" borderId="2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4" fontId="3" fillId="0" borderId="22" xfId="0" applyNumberFormat="1" applyFont="1" applyFill="1" applyBorder="1"/>
    <xf numFmtId="4" fontId="9" fillId="0" borderId="0" xfId="0" applyNumberFormat="1" applyFont="1" applyFill="1" applyBorder="1"/>
    <xf numFmtId="0" fontId="3" fillId="0" borderId="10" xfId="3" applyFont="1" applyFill="1" applyBorder="1" applyAlignment="1">
      <alignment horizontal="left"/>
    </xf>
    <xf numFmtId="0" fontId="3" fillId="0" borderId="11" xfId="3" applyFont="1" applyFill="1" applyBorder="1" applyAlignment="1">
      <alignment horizontal="left"/>
    </xf>
    <xf numFmtId="0" fontId="3" fillId="0" borderId="36" xfId="3" applyNumberFormat="1" applyFont="1" applyFill="1" applyBorder="1"/>
    <xf numFmtId="167" fontId="3" fillId="0" borderId="37" xfId="0" applyNumberFormat="1" applyFont="1" applyFill="1" applyBorder="1"/>
    <xf numFmtId="4" fontId="3" fillId="0" borderId="37" xfId="0" applyNumberFormat="1" applyFont="1" applyFill="1" applyBorder="1"/>
    <xf numFmtId="4" fontId="3" fillId="0" borderId="38" xfId="0" applyNumberFormat="1" applyFont="1" applyFill="1" applyBorder="1"/>
    <xf numFmtId="167" fontId="3" fillId="0" borderId="40" xfId="0" applyNumberFormat="1" applyFont="1" applyFill="1" applyBorder="1"/>
    <xf numFmtId="0" fontId="3" fillId="0" borderId="38" xfId="0" applyFont="1" applyFill="1" applyBorder="1"/>
    <xf numFmtId="167" fontId="3" fillId="0" borderId="38" xfId="0" applyNumberFormat="1" applyFont="1" applyFill="1" applyBorder="1"/>
    <xf numFmtId="0" fontId="3" fillId="0" borderId="47" xfId="0" applyFont="1" applyFill="1" applyBorder="1" applyAlignment="1">
      <alignment vertical="center"/>
    </xf>
    <xf numFmtId="167" fontId="3" fillId="0" borderId="38" xfId="0" applyNumberFormat="1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0" fontId="10" fillId="0" borderId="48" xfId="0" applyFont="1" applyFill="1" applyBorder="1"/>
    <xf numFmtId="0" fontId="3" fillId="0" borderId="56" xfId="0" applyFont="1" applyFill="1" applyBorder="1"/>
    <xf numFmtId="167" fontId="3" fillId="0" borderId="48" xfId="0" applyNumberFormat="1" applyFont="1" applyFill="1" applyBorder="1"/>
    <xf numFmtId="4" fontId="3" fillId="0" borderId="48" xfId="0" applyNumberFormat="1" applyFont="1" applyFill="1" applyBorder="1"/>
    <xf numFmtId="4" fontId="3" fillId="0" borderId="57" xfId="0" applyNumberFormat="1" applyFont="1" applyFill="1" applyBorder="1"/>
    <xf numFmtId="167" fontId="3" fillId="0" borderId="58" xfId="0" applyNumberFormat="1" applyFont="1" applyFill="1" applyBorder="1"/>
    <xf numFmtId="4" fontId="3" fillId="0" borderId="58" xfId="0" applyNumberFormat="1" applyFont="1" applyFill="1" applyBorder="1"/>
    <xf numFmtId="0" fontId="3" fillId="0" borderId="10" xfId="0" applyFont="1" applyFill="1" applyBorder="1"/>
    <xf numFmtId="167" fontId="3" fillId="0" borderId="10" xfId="0" applyNumberFormat="1" applyFont="1" applyFill="1" applyBorder="1"/>
    <xf numFmtId="4" fontId="3" fillId="0" borderId="10" xfId="0" applyNumberFormat="1" applyFont="1" applyFill="1" applyBorder="1"/>
    <xf numFmtId="4" fontId="7" fillId="0" borderId="60" xfId="0" applyNumberFormat="1" applyFont="1" applyFill="1" applyBorder="1"/>
    <xf numFmtId="4" fontId="7" fillId="0" borderId="61" xfId="0" applyNumberFormat="1" applyFont="1" applyFill="1" applyBorder="1"/>
    <xf numFmtId="4" fontId="6" fillId="0" borderId="61" xfId="0" applyNumberFormat="1" applyFont="1" applyFill="1" applyBorder="1"/>
    <xf numFmtId="4" fontId="6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4" fontId="6" fillId="0" borderId="22" xfId="0" applyNumberFormat="1" applyFont="1" applyFill="1" applyBorder="1"/>
    <xf numFmtId="4" fontId="7" fillId="0" borderId="23" xfId="0" applyNumberFormat="1" applyFont="1" applyFill="1" applyBorder="1"/>
    <xf numFmtId="4" fontId="7" fillId="0" borderId="0" xfId="0" applyNumberFormat="1" applyFont="1" applyFill="1" applyBorder="1"/>
    <xf numFmtId="0" fontId="10" fillId="0" borderId="0" xfId="0" applyFont="1" applyFill="1" applyBorder="1"/>
    <xf numFmtId="4" fontId="3" fillId="0" borderId="22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4" fontId="6" fillId="0" borderId="62" xfId="0" applyNumberFormat="1" applyFont="1" applyFill="1" applyBorder="1"/>
    <xf numFmtId="4" fontId="6" fillId="4" borderId="63" xfId="0" applyNumberFormat="1" applyFont="1" applyFill="1" applyBorder="1"/>
    <xf numFmtId="4" fontId="11" fillId="0" borderId="65" xfId="0" applyNumberFormat="1" applyFont="1" applyFill="1" applyBorder="1"/>
    <xf numFmtId="0" fontId="11" fillId="0" borderId="65" xfId="0" applyFont="1" applyFill="1" applyBorder="1"/>
    <xf numFmtId="10" fontId="11" fillId="0" borderId="65" xfId="0" applyNumberFormat="1" applyFont="1" applyFill="1" applyBorder="1"/>
    <xf numFmtId="4" fontId="11" fillId="0" borderId="66" xfId="0" applyNumberFormat="1" applyFont="1" applyFill="1" applyBorder="1"/>
    <xf numFmtId="0" fontId="12" fillId="0" borderId="0" xfId="0" applyFont="1" applyFill="1" applyAlignment="1"/>
    <xf numFmtId="0" fontId="6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4" fontId="6" fillId="0" borderId="0" xfId="3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6" fillId="0" borderId="0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horizontal="left"/>
    </xf>
    <xf numFmtId="0" fontId="3" fillId="0" borderId="0" xfId="3" applyFont="1" applyFill="1" applyBorder="1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6" fillId="0" borderId="0" xfId="3" applyFont="1" applyFill="1" applyBorder="1" applyAlignment="1"/>
    <xf numFmtId="0" fontId="1" fillId="0" borderId="53" xfId="0" applyFont="1" applyFill="1" applyBorder="1" applyAlignment="1">
      <alignment vertical="center"/>
    </xf>
    <xf numFmtId="0" fontId="3" fillId="0" borderId="43" xfId="0" applyFont="1" applyFill="1" applyBorder="1"/>
    <xf numFmtId="0" fontId="3" fillId="0" borderId="69" xfId="0" applyFont="1" applyFill="1" applyBorder="1"/>
    <xf numFmtId="4" fontId="3" fillId="0" borderId="53" xfId="0" applyNumberFormat="1" applyFont="1" applyFill="1" applyBorder="1"/>
    <xf numFmtId="167" fontId="3" fillId="0" borderId="53" xfId="0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72" xfId="0" applyFont="1" applyBorder="1"/>
    <xf numFmtId="164" fontId="1" fillId="2" borderId="11" xfId="1" applyFont="1" applyFill="1" applyBorder="1" applyAlignment="1">
      <alignment horizontal="center"/>
    </xf>
    <xf numFmtId="164" fontId="1" fillId="2" borderId="8" xfId="0" applyNumberFormat="1" applyFont="1" applyFill="1" applyBorder="1"/>
    <xf numFmtId="0" fontId="1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164" fontId="1" fillId="0" borderId="0" xfId="0" applyNumberFormat="1" applyFo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0" borderId="0" xfId="3" applyFont="1" applyFill="1" applyBorder="1" applyAlignment="1">
      <alignment horizontal="left"/>
    </xf>
    <xf numFmtId="0" fontId="3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45" xfId="3" applyFont="1" applyFill="1" applyBorder="1" applyAlignment="1">
      <alignment vertical="center" wrapText="1"/>
    </xf>
    <xf numFmtId="0" fontId="1" fillId="0" borderId="46" xfId="3" applyFont="1" applyFill="1" applyBorder="1" applyAlignment="1">
      <alignment vertical="center" wrapText="1"/>
    </xf>
    <xf numFmtId="0" fontId="1" fillId="0" borderId="70" xfId="3" applyFont="1" applyFill="1" applyBorder="1" applyAlignment="1">
      <alignment horizontal="left"/>
    </xf>
    <xf numFmtId="0" fontId="1" fillId="0" borderId="71" xfId="3" applyFont="1" applyFill="1" applyBorder="1" applyAlignment="1">
      <alignment horizontal="left"/>
    </xf>
    <xf numFmtId="0" fontId="1" fillId="0" borderId="18" xfId="3" applyFont="1" applyFill="1" applyBorder="1" applyAlignment="1">
      <alignment horizontal="left"/>
    </xf>
    <xf numFmtId="0" fontId="1" fillId="0" borderId="59" xfId="3" applyFont="1" applyFill="1" applyBorder="1" applyAlignment="1">
      <alignment horizontal="left"/>
    </xf>
    <xf numFmtId="0" fontId="1" fillId="0" borderId="17" xfId="3" applyFont="1" applyFill="1" applyBorder="1" applyAlignment="1">
      <alignment horizontal="left"/>
    </xf>
    <xf numFmtId="0" fontId="6" fillId="0" borderId="0" xfId="3" applyFont="1" applyFill="1" applyBorder="1" applyAlignment="1">
      <alignment horizontal="left" vertical="center" wrapText="1"/>
    </xf>
    <xf numFmtId="49" fontId="1" fillId="3" borderId="49" xfId="0" applyNumberFormat="1" applyFont="1" applyFill="1" applyBorder="1" applyAlignment="1">
      <alignment horizontal="left" wrapText="1"/>
    </xf>
    <xf numFmtId="0" fontId="1" fillId="3" borderId="50" xfId="0" applyFont="1" applyFill="1" applyBorder="1" applyAlignment="1"/>
    <xf numFmtId="0" fontId="1" fillId="3" borderId="51" xfId="0" applyFont="1" applyFill="1" applyBorder="1" applyAlignment="1"/>
    <xf numFmtId="0" fontId="0" fillId="0" borderId="9" xfId="3" applyFont="1" applyFill="1" applyBorder="1" applyAlignment="1">
      <alignment horizontal="left"/>
    </xf>
    <xf numFmtId="0" fontId="0" fillId="0" borderId="44" xfId="3" applyFont="1" applyFill="1" applyBorder="1" applyAlignment="1">
      <alignment vertical="center" wrapText="1"/>
    </xf>
    <xf numFmtId="0" fontId="0" fillId="0" borderId="11" xfId="3" applyFont="1" applyFill="1" applyBorder="1" applyAlignment="1">
      <alignment horizontal="left"/>
    </xf>
    <xf numFmtId="4" fontId="6" fillId="0" borderId="4" xfId="0" applyNumberFormat="1" applyFont="1" applyFill="1" applyBorder="1"/>
    <xf numFmtId="0" fontId="1" fillId="0" borderId="0" xfId="0" applyFont="1" applyBorder="1" applyAlignment="1"/>
    <xf numFmtId="4" fontId="1" fillId="0" borderId="73" xfId="0" applyNumberFormat="1" applyFont="1" applyFill="1" applyBorder="1" applyAlignment="1">
      <alignment horizontal="center"/>
    </xf>
    <xf numFmtId="0" fontId="1" fillId="0" borderId="74" xfId="0" applyFont="1" applyFill="1" applyBorder="1" applyAlignment="1">
      <alignment horizontal="center"/>
    </xf>
    <xf numFmtId="4" fontId="3" fillId="0" borderId="75" xfId="0" applyNumberFormat="1" applyFont="1" applyFill="1" applyBorder="1"/>
    <xf numFmtId="168" fontId="1" fillId="0" borderId="76" xfId="0" applyNumberFormat="1" applyFont="1" applyFill="1" applyBorder="1" applyAlignment="1">
      <alignment horizontal="right"/>
    </xf>
    <xf numFmtId="4" fontId="3" fillId="0" borderId="77" xfId="0" applyNumberFormat="1" applyFont="1" applyFill="1" applyBorder="1"/>
    <xf numFmtId="4" fontId="3" fillId="0" borderId="78" xfId="0" applyNumberFormat="1" applyFont="1" applyFill="1" applyBorder="1"/>
    <xf numFmtId="4" fontId="3" fillId="0" borderId="79" xfId="0" applyNumberFormat="1" applyFont="1" applyFill="1" applyBorder="1"/>
    <xf numFmtId="4" fontId="3" fillId="0" borderId="80" xfId="0" applyNumberFormat="1" applyFont="1" applyFill="1" applyBorder="1"/>
    <xf numFmtId="4" fontId="3" fillId="0" borderId="13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2" borderId="3" xfId="1" applyNumberFormat="1" applyFont="1" applyFill="1" applyBorder="1" applyAlignment="1">
      <alignment vertical="center"/>
    </xf>
    <xf numFmtId="0" fontId="2" fillId="0" borderId="81" xfId="0" applyFont="1" applyBorder="1" applyAlignment="1">
      <alignment horizontal="center" vertical="center" wrapText="1"/>
    </xf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workbookViewId="0">
      <selection activeCell="A24" sqref="A24:C24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4" t="s">
        <v>65</v>
      </c>
      <c r="B1" s="14"/>
      <c r="C1" s="14"/>
      <c r="D1" s="14"/>
      <c r="E1" s="14"/>
      <c r="F1" s="14"/>
      <c r="G1" s="14"/>
      <c r="H1" s="14"/>
      <c r="I1" s="14"/>
      <c r="J1" s="14"/>
      <c r="K1" s="15"/>
      <c r="L1" s="16"/>
      <c r="M1" s="16"/>
    </row>
    <row r="2" spans="1:13">
      <c r="A2" s="17"/>
      <c r="B2" s="14"/>
      <c r="C2" s="14"/>
      <c r="D2" s="14"/>
      <c r="E2" s="14"/>
      <c r="F2" s="14"/>
      <c r="G2" s="14"/>
      <c r="H2" s="14"/>
      <c r="I2" s="14"/>
      <c r="J2" s="14"/>
      <c r="K2" s="15"/>
      <c r="L2" s="16"/>
      <c r="M2" s="16"/>
    </row>
    <row r="3" spans="1:13">
      <c r="A3" s="17" t="s">
        <v>17</v>
      </c>
      <c r="B3" s="14"/>
      <c r="C3" s="14"/>
      <c r="D3" s="14"/>
      <c r="E3" s="14"/>
      <c r="F3" s="14"/>
      <c r="G3" s="14"/>
      <c r="H3" s="14"/>
      <c r="I3" s="14"/>
      <c r="J3" s="14"/>
      <c r="K3" s="15"/>
      <c r="L3" s="16"/>
      <c r="M3" s="16"/>
    </row>
    <row r="4" spans="1:13">
      <c r="A4" s="155" t="s">
        <v>66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"/>
      <c r="M4" s="16"/>
    </row>
    <row r="5" spans="1:13">
      <c r="A5" s="75" t="s">
        <v>18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6"/>
      <c r="M5" s="16"/>
    </row>
    <row r="6" spans="1:13">
      <c r="A6" s="18"/>
      <c r="B6" s="14"/>
      <c r="C6" s="14"/>
      <c r="D6" s="14"/>
      <c r="E6" s="14"/>
      <c r="F6" s="14"/>
      <c r="G6" s="14"/>
      <c r="H6" s="14"/>
      <c r="I6" s="14"/>
      <c r="J6" s="14"/>
      <c r="K6" s="15"/>
      <c r="L6" s="16"/>
      <c r="M6" s="16"/>
    </row>
    <row r="7" spans="1:13">
      <c r="A7" s="76" t="s">
        <v>19</v>
      </c>
      <c r="B7" s="14"/>
      <c r="C7" s="14"/>
      <c r="D7" s="14"/>
      <c r="E7" s="14"/>
      <c r="F7" s="14"/>
      <c r="G7" s="14"/>
      <c r="H7" s="14"/>
      <c r="I7" s="14"/>
      <c r="J7" s="14"/>
      <c r="K7" s="15"/>
      <c r="L7" s="16"/>
      <c r="M7" s="16"/>
    </row>
    <row r="8" spans="1:13">
      <c r="A8" s="76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5"/>
      <c r="L8" s="16"/>
      <c r="M8" s="16"/>
    </row>
    <row r="9" spans="1:13">
      <c r="A9" s="14"/>
      <c r="B9" s="14"/>
      <c r="C9" s="14"/>
      <c r="D9" s="14"/>
      <c r="E9" s="14"/>
      <c r="F9" s="14"/>
      <c r="G9" s="14"/>
      <c r="H9" s="14"/>
      <c r="I9" s="14"/>
      <c r="J9" s="14"/>
      <c r="K9" s="15"/>
      <c r="L9" s="16"/>
      <c r="M9" s="16"/>
    </row>
    <row r="10" spans="1:13">
      <c r="A10" s="17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5"/>
      <c r="L10" s="16"/>
      <c r="M10" s="16"/>
    </row>
    <row r="11" spans="1:13">
      <c r="A11" s="77" t="s">
        <v>60</v>
      </c>
      <c r="B11" s="19"/>
      <c r="C11" s="78"/>
      <c r="D11" s="19"/>
      <c r="E11" s="78"/>
      <c r="F11" s="19"/>
      <c r="G11" s="17"/>
      <c r="H11" s="17"/>
      <c r="I11" s="17"/>
      <c r="J11" s="17"/>
      <c r="K11" s="15"/>
      <c r="L11" s="16"/>
      <c r="M11" s="16"/>
    </row>
    <row r="12" spans="1:13" ht="15.75" thickBot="1">
      <c r="A12" s="79"/>
      <c r="B12" s="79"/>
      <c r="C12" s="79"/>
      <c r="D12" s="79"/>
      <c r="E12" s="79"/>
      <c r="F12" s="80"/>
      <c r="G12" s="79"/>
      <c r="H12" s="80"/>
      <c r="I12" s="79"/>
      <c r="J12" s="80"/>
      <c r="K12" s="80"/>
      <c r="L12" s="16"/>
      <c r="M12" s="16"/>
    </row>
    <row r="13" spans="1:13">
      <c r="A13" s="81" t="s">
        <v>22</v>
      </c>
      <c r="B13" s="82"/>
      <c r="C13" s="20"/>
      <c r="D13" s="20" t="s">
        <v>61</v>
      </c>
      <c r="E13" s="20"/>
      <c r="F13" s="21"/>
      <c r="G13" s="20"/>
      <c r="H13" s="21"/>
      <c r="I13" s="20"/>
      <c r="J13" s="21"/>
      <c r="K13" s="22"/>
      <c r="L13" s="16"/>
      <c r="M13" s="16"/>
    </row>
    <row r="14" spans="1:13">
      <c r="A14" s="77" t="s">
        <v>62</v>
      </c>
      <c r="B14" s="19"/>
      <c r="C14" s="19"/>
      <c r="D14" s="19" t="s">
        <v>63</v>
      </c>
      <c r="E14" s="19"/>
      <c r="F14" s="23"/>
      <c r="G14" s="19"/>
      <c r="H14" s="24"/>
      <c r="I14" s="24"/>
      <c r="J14" s="24"/>
      <c r="K14" s="25"/>
      <c r="L14" s="16"/>
      <c r="M14" s="16"/>
    </row>
    <row r="15" spans="1:13" ht="15.75" thickBot="1">
      <c r="A15" s="26"/>
      <c r="B15" s="19"/>
      <c r="C15" s="19"/>
      <c r="D15" s="19"/>
      <c r="E15" s="19"/>
      <c r="F15" s="23"/>
      <c r="G15" s="19"/>
      <c r="H15" s="83"/>
      <c r="I15" s="84"/>
      <c r="J15" s="23"/>
      <c r="K15" s="27"/>
      <c r="L15" s="16"/>
      <c r="M15" s="16"/>
    </row>
    <row r="16" spans="1:13">
      <c r="A16" s="28" t="s">
        <v>23</v>
      </c>
      <c r="B16" s="29">
        <v>1588</v>
      </c>
      <c r="C16" s="19" t="s">
        <v>24</v>
      </c>
      <c r="D16" s="19"/>
      <c r="E16" s="19"/>
      <c r="F16" s="23"/>
      <c r="G16" s="19"/>
      <c r="H16" s="83"/>
      <c r="I16" s="84"/>
      <c r="J16" s="23"/>
      <c r="K16" s="85"/>
      <c r="L16" s="16"/>
      <c r="M16" s="16"/>
    </row>
    <row r="17" spans="1:13">
      <c r="A17" s="30" t="s">
        <v>25</v>
      </c>
      <c r="B17" s="31">
        <v>4.2</v>
      </c>
      <c r="C17" s="19" t="s">
        <v>24</v>
      </c>
      <c r="D17" s="19"/>
      <c r="E17" s="19"/>
      <c r="F17" s="23"/>
      <c r="G17" s="19"/>
      <c r="H17" s="23"/>
      <c r="I17" s="19"/>
      <c r="J17" s="32"/>
      <c r="K17" s="27"/>
      <c r="L17" s="16"/>
      <c r="M17" s="16"/>
    </row>
    <row r="18" spans="1:13">
      <c r="A18" s="33" t="s">
        <v>26</v>
      </c>
      <c r="B18" s="34">
        <f>B16*B17</f>
        <v>6669.6</v>
      </c>
      <c r="C18" s="19" t="s">
        <v>27</v>
      </c>
      <c r="D18" s="19"/>
      <c r="E18" s="19"/>
      <c r="F18" s="23"/>
      <c r="G18" s="19"/>
      <c r="H18" s="23"/>
      <c r="I18" s="19"/>
      <c r="J18" s="32"/>
      <c r="K18" s="27"/>
      <c r="L18" s="16"/>
      <c r="M18" s="16"/>
    </row>
    <row r="19" spans="1:13" ht="15.75" thickBot="1">
      <c r="A19" s="35" t="s">
        <v>28</v>
      </c>
      <c r="B19" s="36">
        <v>0</v>
      </c>
      <c r="C19" s="26" t="s">
        <v>27</v>
      </c>
      <c r="D19" s="19"/>
      <c r="E19" s="19"/>
      <c r="F19" s="23"/>
      <c r="G19" s="19"/>
      <c r="H19" s="23"/>
      <c r="I19" s="19"/>
      <c r="J19" s="32"/>
      <c r="K19" s="27"/>
      <c r="L19" s="16"/>
      <c r="M19" s="16"/>
    </row>
    <row r="20" spans="1:13" ht="15.75" thickBot="1">
      <c r="A20" s="26"/>
      <c r="B20" s="37"/>
      <c r="C20" s="19"/>
      <c r="D20" s="19"/>
      <c r="E20" s="19"/>
      <c r="F20" s="23"/>
      <c r="G20" s="19"/>
      <c r="H20" s="23"/>
      <c r="I20" s="19"/>
      <c r="J20" s="32"/>
      <c r="K20" s="27"/>
      <c r="L20" s="16"/>
      <c r="M20" s="16"/>
    </row>
    <row r="21" spans="1:13" ht="15.75" thickBot="1">
      <c r="A21" s="26"/>
      <c r="B21" s="37"/>
      <c r="C21" s="19"/>
      <c r="D21" s="19"/>
      <c r="E21" s="19"/>
      <c r="F21" s="38" t="s">
        <v>29</v>
      </c>
      <c r="G21" s="39"/>
      <c r="H21" s="40" t="s">
        <v>30</v>
      </c>
      <c r="I21" s="41"/>
      <c r="J21" s="42"/>
      <c r="K21" s="43"/>
      <c r="L21" s="16"/>
      <c r="M21" s="16"/>
    </row>
    <row r="22" spans="1:13" ht="15.75" thickBot="1">
      <c r="A22" s="44" t="s">
        <v>31</v>
      </c>
      <c r="B22" s="45"/>
      <c r="C22" s="46"/>
      <c r="D22" s="47" t="s">
        <v>32</v>
      </c>
      <c r="E22" s="48" t="s">
        <v>33</v>
      </c>
      <c r="F22" s="49" t="s">
        <v>34</v>
      </c>
      <c r="G22" s="48" t="s">
        <v>35</v>
      </c>
      <c r="H22" s="50" t="s">
        <v>34</v>
      </c>
      <c r="I22" s="84"/>
      <c r="J22" s="86"/>
      <c r="K22" s="27"/>
      <c r="L22" s="16"/>
      <c r="M22" s="16"/>
    </row>
    <row r="23" spans="1:13">
      <c r="A23" s="171" t="s">
        <v>72</v>
      </c>
      <c r="B23" s="87"/>
      <c r="C23" s="88"/>
      <c r="D23" s="51" t="s">
        <v>24</v>
      </c>
      <c r="E23" s="89" t="s">
        <v>36</v>
      </c>
      <c r="F23" s="90"/>
      <c r="G23" s="91">
        <v>8.4</v>
      </c>
      <c r="H23" s="92">
        <f>F23*G23</f>
        <v>0</v>
      </c>
      <c r="I23" s="84"/>
      <c r="J23" s="83"/>
      <c r="K23" s="27"/>
      <c r="L23" s="16"/>
      <c r="M23" s="16"/>
    </row>
    <row r="24" spans="1:13" ht="17.25">
      <c r="A24" s="158" t="s">
        <v>73</v>
      </c>
      <c r="B24" s="159"/>
      <c r="C24" s="159"/>
      <c r="D24" s="52" t="s">
        <v>67</v>
      </c>
      <c r="E24" s="53"/>
      <c r="F24" s="93"/>
      <c r="G24" s="54">
        <f>B18+B19</f>
        <v>6669.6</v>
      </c>
      <c r="H24" s="92">
        <f>F24*G24</f>
        <v>0</v>
      </c>
      <c r="I24" s="84"/>
      <c r="J24" s="83"/>
      <c r="K24" s="27"/>
      <c r="L24" s="16"/>
      <c r="M24" s="16"/>
    </row>
    <row r="25" spans="1:13" ht="17.25">
      <c r="A25" s="55" t="s">
        <v>37</v>
      </c>
      <c r="B25" s="56"/>
      <c r="C25" s="57"/>
      <c r="D25" s="58" t="s">
        <v>67</v>
      </c>
      <c r="E25" s="94" t="s">
        <v>68</v>
      </c>
      <c r="F25" s="95"/>
      <c r="G25" s="92">
        <f>B18+B19</f>
        <v>6669.6</v>
      </c>
      <c r="H25" s="92">
        <f>F25*G25</f>
        <v>0</v>
      </c>
      <c r="I25" s="84"/>
      <c r="J25" s="83"/>
      <c r="K25" s="85"/>
      <c r="L25" s="16"/>
      <c r="M25" s="16"/>
    </row>
    <row r="26" spans="1:13" ht="31.5" customHeight="1">
      <c r="A26" s="172" t="s">
        <v>74</v>
      </c>
      <c r="B26" s="160"/>
      <c r="C26" s="161"/>
      <c r="D26" s="59" t="s">
        <v>67</v>
      </c>
      <c r="E26" s="96" t="s">
        <v>36</v>
      </c>
      <c r="F26" s="97"/>
      <c r="G26" s="98">
        <v>42</v>
      </c>
      <c r="H26" s="98">
        <f>G26*F26</f>
        <v>0</v>
      </c>
      <c r="I26" s="84"/>
      <c r="J26" s="60"/>
      <c r="K26" s="85"/>
      <c r="L26" s="16"/>
      <c r="M26" s="16"/>
    </row>
    <row r="27" spans="1:13" ht="17.25">
      <c r="A27" s="61" t="s">
        <v>69</v>
      </c>
      <c r="B27" s="62"/>
      <c r="C27" s="62"/>
      <c r="D27" s="99" t="s">
        <v>70</v>
      </c>
      <c r="E27" s="100" t="s">
        <v>36</v>
      </c>
      <c r="F27" s="101"/>
      <c r="G27" s="102">
        <f>B18+B19</f>
        <v>6669.6</v>
      </c>
      <c r="H27" s="103">
        <f>F27*G27</f>
        <v>0</v>
      </c>
      <c r="I27" s="84"/>
      <c r="J27" s="83"/>
      <c r="K27" s="85"/>
      <c r="L27" s="16"/>
      <c r="M27" s="16"/>
    </row>
    <row r="28" spans="1:13" ht="17.25">
      <c r="A28" s="162" t="s">
        <v>59</v>
      </c>
      <c r="B28" s="163"/>
      <c r="C28" s="164"/>
      <c r="D28" s="99" t="s">
        <v>70</v>
      </c>
      <c r="E28" s="100" t="s">
        <v>36</v>
      </c>
      <c r="F28" s="104"/>
      <c r="G28" s="102">
        <v>6669.6</v>
      </c>
      <c r="H28" s="105">
        <f>F28*G28</f>
        <v>0</v>
      </c>
      <c r="I28" s="84"/>
      <c r="J28" s="83"/>
      <c r="K28" s="85"/>
      <c r="L28" s="16"/>
      <c r="M28" s="16"/>
    </row>
    <row r="29" spans="1:13" ht="15.75" thickBot="1">
      <c r="A29" s="173" t="s">
        <v>75</v>
      </c>
      <c r="B29" s="165"/>
      <c r="C29" s="166"/>
      <c r="D29" s="63" t="s">
        <v>24</v>
      </c>
      <c r="E29" s="106"/>
      <c r="F29" s="107"/>
      <c r="G29" s="108">
        <v>8.4</v>
      </c>
      <c r="H29" s="105">
        <f t="shared" ref="H29" si="0">F29*G29</f>
        <v>0</v>
      </c>
      <c r="I29" s="84"/>
      <c r="J29" s="83"/>
      <c r="K29" s="85"/>
      <c r="L29" s="16"/>
      <c r="M29" s="16"/>
    </row>
    <row r="30" spans="1:13" ht="15.75" thickBot="1">
      <c r="A30" s="109"/>
      <c r="B30" s="110"/>
      <c r="C30" s="110"/>
      <c r="D30" s="110"/>
      <c r="E30" s="111"/>
      <c r="F30" s="111"/>
      <c r="G30" s="111" t="s">
        <v>9</v>
      </c>
      <c r="H30" s="174">
        <f>SUM(H23:H29)</f>
        <v>0</v>
      </c>
      <c r="I30" s="112"/>
      <c r="J30" s="113"/>
      <c r="K30" s="114"/>
      <c r="L30" s="16"/>
      <c r="M30" s="16"/>
    </row>
    <row r="31" spans="1:13" ht="18" thickBot="1">
      <c r="A31" s="115"/>
      <c r="B31" s="116"/>
      <c r="C31" s="116"/>
      <c r="D31" s="116"/>
      <c r="E31" s="117"/>
      <c r="F31" s="112"/>
      <c r="G31" s="112"/>
      <c r="H31" s="112"/>
      <c r="I31" s="112"/>
      <c r="J31" s="113" t="s">
        <v>41</v>
      </c>
      <c r="K31" s="118" t="s">
        <v>42</v>
      </c>
      <c r="L31" s="16"/>
      <c r="M31" s="16"/>
    </row>
    <row r="32" spans="1:13" ht="15.75" thickBot="1">
      <c r="A32" s="115"/>
      <c r="B32" s="116"/>
      <c r="C32" s="116"/>
      <c r="D32" s="116"/>
      <c r="E32" s="112"/>
      <c r="F32" s="112"/>
      <c r="G32" s="112"/>
      <c r="H32" s="112" t="s">
        <v>43</v>
      </c>
      <c r="I32" s="119" t="s">
        <v>34</v>
      </c>
      <c r="J32" s="120">
        <f>H30*0.2</f>
        <v>0</v>
      </c>
      <c r="K32" s="121">
        <f>H30*1.2</f>
        <v>0</v>
      </c>
      <c r="L32" s="16"/>
      <c r="M32" s="16"/>
    </row>
    <row r="33" spans="1:13" ht="15.75" thickBot="1">
      <c r="A33" s="64"/>
      <c r="B33" s="65"/>
      <c r="C33" s="65"/>
      <c r="D33" s="65"/>
      <c r="E33" s="65"/>
      <c r="F33" s="66"/>
      <c r="G33" s="122"/>
      <c r="H33" s="122"/>
      <c r="I33" s="123"/>
      <c r="J33" s="124"/>
      <c r="K33" s="125"/>
      <c r="L33" s="16"/>
      <c r="M33" s="16"/>
    </row>
    <row r="34" spans="1:13" ht="15.75" thickBot="1">
      <c r="A34" s="126"/>
      <c r="B34" s="67"/>
      <c r="C34" s="67"/>
      <c r="D34" s="67"/>
      <c r="E34" s="67"/>
      <c r="F34" s="68"/>
      <c r="G34" s="70"/>
      <c r="H34" s="71"/>
      <c r="I34" s="72"/>
      <c r="J34" s="73"/>
      <c r="K34" s="69"/>
      <c r="L34" s="16"/>
      <c r="M34" s="16"/>
    </row>
    <row r="35" spans="1:13">
      <c r="A35" s="127" t="s">
        <v>44</v>
      </c>
      <c r="B35" s="128"/>
      <c r="C35" s="128"/>
      <c r="D35" s="128"/>
      <c r="E35" s="128"/>
      <c r="F35" s="128"/>
      <c r="G35" s="129"/>
      <c r="H35" s="129"/>
      <c r="I35" s="128"/>
      <c r="J35" s="129"/>
      <c r="K35" s="129"/>
      <c r="L35" s="76"/>
      <c r="M35" s="76"/>
    </row>
    <row r="36" spans="1:13">
      <c r="A36" s="74" t="s">
        <v>45</v>
      </c>
      <c r="B36" s="130"/>
      <c r="C36" s="130"/>
      <c r="D36" s="130"/>
      <c r="E36" s="130"/>
      <c r="F36" s="130"/>
      <c r="G36" s="74"/>
      <c r="H36" s="74"/>
      <c r="I36" s="131"/>
      <c r="J36" s="132"/>
      <c r="K36" s="133"/>
      <c r="L36" s="76"/>
      <c r="M36" s="76"/>
    </row>
    <row r="37" spans="1:13">
      <c r="A37" s="167" t="s">
        <v>46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</row>
    <row r="38" spans="1:13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</row>
    <row r="39" spans="1:13">
      <c r="A39" s="16"/>
      <c r="B39" s="16"/>
      <c r="C39" s="16"/>
      <c r="D39" s="16"/>
      <c r="E39" s="16"/>
      <c r="F39" s="15"/>
      <c r="G39" s="16"/>
      <c r="H39" s="15"/>
      <c r="I39" s="16"/>
      <c r="J39" s="15"/>
      <c r="K39" s="15"/>
      <c r="L39" s="16"/>
      <c r="M39" s="16"/>
    </row>
    <row r="40" spans="1:13">
      <c r="A40" s="135"/>
      <c r="B40" s="135"/>
      <c r="C40" s="136"/>
      <c r="D40" s="137"/>
      <c r="E40" s="137"/>
      <c r="F40" s="137"/>
      <c r="G40" s="138" t="s">
        <v>47</v>
      </c>
      <c r="H40" s="138"/>
      <c r="I40" s="138"/>
      <c r="J40" s="15"/>
      <c r="K40" s="15"/>
      <c r="L40" s="16"/>
      <c r="M40" s="16"/>
    </row>
    <row r="41" spans="1:13">
      <c r="A41" s="157" t="s">
        <v>48</v>
      </c>
      <c r="B41" s="157"/>
      <c r="C41" s="157"/>
      <c r="D41" s="139"/>
      <c r="E41" s="139"/>
      <c r="F41" s="136"/>
      <c r="G41" s="138" t="s">
        <v>49</v>
      </c>
      <c r="H41" s="138"/>
      <c r="I41" s="138"/>
      <c r="J41" s="15"/>
      <c r="K41" s="15"/>
      <c r="L41" s="16"/>
      <c r="M41" s="16"/>
    </row>
    <row r="42" spans="1:1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</sheetData>
  <mergeCells count="7">
    <mergeCell ref="A4:K4"/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topLeftCell="A10" workbookViewId="0">
      <selection activeCell="K23" sqref="K23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4" t="s">
        <v>65</v>
      </c>
      <c r="B1" s="14"/>
      <c r="C1" s="14"/>
      <c r="D1" s="14"/>
      <c r="E1" s="14"/>
      <c r="F1" s="14"/>
      <c r="G1" s="14"/>
      <c r="H1" s="14"/>
      <c r="I1" s="14"/>
      <c r="J1" s="14"/>
      <c r="K1" s="15"/>
      <c r="L1" s="16"/>
      <c r="M1" s="16"/>
    </row>
    <row r="2" spans="1:13">
      <c r="A2" s="17"/>
      <c r="B2" s="14"/>
      <c r="C2" s="14"/>
      <c r="D2" s="14"/>
      <c r="E2" s="14"/>
      <c r="F2" s="14"/>
      <c r="G2" s="14"/>
      <c r="H2" s="14"/>
      <c r="I2" s="14"/>
      <c r="J2" s="14"/>
      <c r="K2" s="15"/>
      <c r="L2" s="16"/>
      <c r="M2" s="16"/>
    </row>
    <row r="3" spans="1:13">
      <c r="A3" s="17" t="s">
        <v>17</v>
      </c>
      <c r="B3" s="14"/>
      <c r="C3" s="14"/>
      <c r="D3" s="14"/>
      <c r="E3" s="14"/>
      <c r="F3" s="14"/>
      <c r="G3" s="14"/>
      <c r="H3" s="14"/>
      <c r="I3" s="14"/>
      <c r="J3" s="14"/>
      <c r="K3" s="15"/>
      <c r="L3" s="16"/>
      <c r="M3" s="16"/>
    </row>
    <row r="4" spans="1:13">
      <c r="A4" s="155" t="s">
        <v>66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"/>
      <c r="M4" s="16"/>
    </row>
    <row r="5" spans="1:13">
      <c r="A5" s="75" t="s">
        <v>18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6"/>
      <c r="M5" s="16"/>
    </row>
    <row r="6" spans="1:13">
      <c r="A6" s="18"/>
      <c r="B6" s="14"/>
      <c r="C6" s="14"/>
      <c r="D6" s="14"/>
      <c r="E6" s="14"/>
      <c r="F6" s="14"/>
      <c r="G6" s="14"/>
      <c r="H6" s="14"/>
      <c r="I6" s="14"/>
      <c r="J6" s="14"/>
      <c r="K6" s="15"/>
      <c r="L6" s="16"/>
      <c r="M6" s="16"/>
    </row>
    <row r="7" spans="1:13">
      <c r="A7" s="76" t="s">
        <v>19</v>
      </c>
      <c r="B7" s="14"/>
      <c r="C7" s="14"/>
      <c r="D7" s="14"/>
      <c r="E7" s="14"/>
      <c r="F7" s="14"/>
      <c r="G7" s="14"/>
      <c r="H7" s="14"/>
      <c r="I7" s="14"/>
      <c r="J7" s="14"/>
      <c r="K7" s="15"/>
      <c r="L7" s="16"/>
      <c r="M7" s="16"/>
    </row>
    <row r="8" spans="1:13">
      <c r="A8" s="76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5"/>
      <c r="L8" s="16"/>
      <c r="M8" s="16"/>
    </row>
    <row r="9" spans="1:13">
      <c r="A9" s="14"/>
      <c r="B9" s="14"/>
      <c r="C9" s="14"/>
      <c r="D9" s="14"/>
      <c r="E9" s="14"/>
      <c r="F9" s="14"/>
      <c r="G9" s="14"/>
      <c r="H9" s="14"/>
      <c r="I9" s="14"/>
      <c r="J9" s="14"/>
      <c r="K9" s="15"/>
      <c r="L9" s="16"/>
      <c r="M9" s="16"/>
    </row>
    <row r="10" spans="1:13">
      <c r="A10" s="17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5"/>
      <c r="L10" s="16"/>
      <c r="M10" s="16"/>
    </row>
    <row r="11" spans="1:13">
      <c r="A11" s="77" t="s">
        <v>56</v>
      </c>
      <c r="B11" s="19"/>
      <c r="C11" s="78"/>
      <c r="D11" s="19"/>
      <c r="E11" s="78"/>
      <c r="F11" s="19"/>
      <c r="G11" s="17"/>
      <c r="H11" s="17"/>
      <c r="I11" s="17"/>
      <c r="J11" s="17"/>
      <c r="K11" s="15"/>
      <c r="L11" s="16"/>
      <c r="M11" s="16"/>
    </row>
    <row r="12" spans="1:13" ht="15.75" thickBot="1">
      <c r="A12" s="79"/>
      <c r="B12" s="79"/>
      <c r="C12" s="79"/>
      <c r="D12" s="79"/>
      <c r="E12" s="79"/>
      <c r="F12" s="80"/>
      <c r="G12" s="79"/>
      <c r="H12" s="80"/>
      <c r="I12" s="79"/>
      <c r="J12" s="80"/>
      <c r="K12" s="80"/>
      <c r="L12" s="16"/>
      <c r="M12" s="16"/>
    </row>
    <row r="13" spans="1:13">
      <c r="A13" s="81" t="s">
        <v>22</v>
      </c>
      <c r="B13" s="82"/>
      <c r="C13" s="20"/>
      <c r="D13" s="20" t="s">
        <v>57</v>
      </c>
      <c r="E13" s="20"/>
      <c r="F13" s="21"/>
      <c r="G13" s="20"/>
      <c r="H13" s="21"/>
      <c r="I13" s="20"/>
      <c r="J13" s="21"/>
      <c r="K13" s="22"/>
      <c r="L13" s="16"/>
      <c r="M13" s="16"/>
    </row>
    <row r="14" spans="1:13">
      <c r="A14" s="77" t="s">
        <v>56</v>
      </c>
      <c r="B14" s="19"/>
      <c r="C14" s="19"/>
      <c r="D14" s="19" t="s">
        <v>58</v>
      </c>
      <c r="E14" s="19"/>
      <c r="F14" s="23"/>
      <c r="G14" s="19"/>
      <c r="H14" s="24"/>
      <c r="I14" s="24"/>
      <c r="J14" s="24"/>
      <c r="K14" s="25"/>
      <c r="L14" s="16"/>
      <c r="M14" s="16"/>
    </row>
    <row r="15" spans="1:13" ht="15.75" thickBot="1">
      <c r="A15" s="26"/>
      <c r="B15" s="19"/>
      <c r="C15" s="19"/>
      <c r="D15" s="19"/>
      <c r="E15" s="19"/>
      <c r="F15" s="23"/>
      <c r="G15" s="19"/>
      <c r="H15" s="83"/>
      <c r="I15" s="84"/>
      <c r="J15" s="23"/>
      <c r="K15" s="27"/>
      <c r="L15" s="16"/>
      <c r="M15" s="16"/>
    </row>
    <row r="16" spans="1:13">
      <c r="A16" s="28" t="s">
        <v>23</v>
      </c>
      <c r="B16" s="29">
        <v>485</v>
      </c>
      <c r="C16" s="19" t="s">
        <v>24</v>
      </c>
      <c r="D16" s="19"/>
      <c r="E16" s="19"/>
      <c r="F16" s="23"/>
      <c r="G16" s="19"/>
      <c r="H16" s="83"/>
      <c r="I16" s="84"/>
      <c r="J16" s="23"/>
      <c r="K16" s="85"/>
      <c r="L16" s="16"/>
      <c r="M16" s="16"/>
    </row>
    <row r="17" spans="1:13">
      <c r="A17" s="30" t="s">
        <v>25</v>
      </c>
      <c r="B17" s="31">
        <v>4.5</v>
      </c>
      <c r="C17" s="19" t="s">
        <v>24</v>
      </c>
      <c r="D17" s="19"/>
      <c r="E17" s="19"/>
      <c r="F17" s="23"/>
      <c r="G17" s="19"/>
      <c r="H17" s="23"/>
      <c r="I17" s="19"/>
      <c r="J17" s="32"/>
      <c r="K17" s="27"/>
      <c r="L17" s="16"/>
      <c r="M17" s="16"/>
    </row>
    <row r="18" spans="1:13">
      <c r="A18" s="33" t="s">
        <v>26</v>
      </c>
      <c r="B18" s="34">
        <f>B16*B17</f>
        <v>2182.5</v>
      </c>
      <c r="C18" s="19" t="s">
        <v>27</v>
      </c>
      <c r="D18" s="19"/>
      <c r="E18" s="19"/>
      <c r="F18" s="23"/>
      <c r="G18" s="19"/>
      <c r="H18" s="23"/>
      <c r="I18" s="19"/>
      <c r="J18" s="32"/>
      <c r="K18" s="27"/>
      <c r="L18" s="16"/>
      <c r="M18" s="16"/>
    </row>
    <row r="19" spans="1:13" ht="15.75" thickBot="1">
      <c r="A19" s="35" t="s">
        <v>28</v>
      </c>
      <c r="B19" s="36">
        <v>0</v>
      </c>
      <c r="C19" s="26" t="s">
        <v>27</v>
      </c>
      <c r="D19" s="19"/>
      <c r="E19" s="19"/>
      <c r="F19" s="23"/>
      <c r="G19" s="19"/>
      <c r="H19" s="23"/>
      <c r="I19" s="19"/>
      <c r="J19" s="32"/>
      <c r="K19" s="27"/>
      <c r="L19" s="16"/>
      <c r="M19" s="16"/>
    </row>
    <row r="20" spans="1:13" ht="15.75" thickBot="1">
      <c r="A20" s="26"/>
      <c r="B20" s="37"/>
      <c r="C20" s="19"/>
      <c r="D20" s="19"/>
      <c r="E20" s="19"/>
      <c r="F20" s="23"/>
      <c r="G20" s="19"/>
      <c r="H20" s="23"/>
      <c r="I20" s="19"/>
      <c r="J20" s="32"/>
      <c r="K20" s="27"/>
      <c r="L20" s="16"/>
      <c r="M20" s="16"/>
    </row>
    <row r="21" spans="1:13" ht="15.75" thickBot="1">
      <c r="A21" s="26"/>
      <c r="B21" s="37"/>
      <c r="C21" s="19"/>
      <c r="D21" s="19"/>
      <c r="E21" s="19"/>
      <c r="F21" s="38" t="s">
        <v>29</v>
      </c>
      <c r="G21" s="39"/>
      <c r="H21" s="40" t="s">
        <v>30</v>
      </c>
      <c r="I21" s="175"/>
      <c r="J21" s="42"/>
      <c r="K21" s="43"/>
      <c r="L21" s="16"/>
      <c r="M21" s="16"/>
    </row>
    <row r="22" spans="1:13" ht="15.75" thickBot="1">
      <c r="A22" s="44" t="s">
        <v>31</v>
      </c>
      <c r="B22" s="45"/>
      <c r="C22" s="46"/>
      <c r="D22" s="47" t="s">
        <v>32</v>
      </c>
      <c r="E22" s="48" t="s">
        <v>33</v>
      </c>
      <c r="F22" s="49" t="s">
        <v>34</v>
      </c>
      <c r="G22" s="177" t="s">
        <v>35</v>
      </c>
      <c r="H22" s="176" t="s">
        <v>34</v>
      </c>
      <c r="I22" s="84"/>
      <c r="J22" s="86"/>
      <c r="K22" s="27"/>
      <c r="L22" s="16"/>
      <c r="M22" s="16"/>
    </row>
    <row r="23" spans="1:13">
      <c r="A23" s="171" t="s">
        <v>72</v>
      </c>
      <c r="B23" s="87"/>
      <c r="C23" s="88"/>
      <c r="D23" s="51" t="s">
        <v>24</v>
      </c>
      <c r="E23" s="89" t="s">
        <v>36</v>
      </c>
      <c r="F23" s="90"/>
      <c r="G23" s="178">
        <v>9</v>
      </c>
      <c r="H23" s="182">
        <f>F23*G23</f>
        <v>0</v>
      </c>
      <c r="I23" s="84"/>
      <c r="J23" s="83"/>
      <c r="K23" s="27"/>
      <c r="L23" s="16"/>
      <c r="M23" s="16"/>
    </row>
    <row r="24" spans="1:13" ht="17.25">
      <c r="A24" s="158" t="s">
        <v>73</v>
      </c>
      <c r="B24" s="159"/>
      <c r="C24" s="159"/>
      <c r="D24" s="52" t="s">
        <v>67</v>
      </c>
      <c r="E24" s="53"/>
      <c r="F24" s="93"/>
      <c r="G24" s="179">
        <f>B18+B19</f>
        <v>2182.5</v>
      </c>
      <c r="H24" s="183">
        <f>F24*G24</f>
        <v>0</v>
      </c>
      <c r="I24" s="84"/>
      <c r="J24" s="83"/>
      <c r="K24" s="27"/>
      <c r="L24" s="16"/>
      <c r="M24" s="16"/>
    </row>
    <row r="25" spans="1:13" ht="17.25">
      <c r="A25" s="55" t="s">
        <v>37</v>
      </c>
      <c r="B25" s="56"/>
      <c r="C25" s="57"/>
      <c r="D25" s="58" t="s">
        <v>67</v>
      </c>
      <c r="E25" s="94" t="s">
        <v>68</v>
      </c>
      <c r="F25" s="95"/>
      <c r="G25" s="180">
        <f>B18+B19</f>
        <v>2182.5</v>
      </c>
      <c r="H25" s="183">
        <f>F25*G25</f>
        <v>0</v>
      </c>
      <c r="I25" s="84"/>
      <c r="J25" s="83"/>
      <c r="K25" s="85"/>
      <c r="L25" s="16"/>
      <c r="M25" s="16"/>
    </row>
    <row r="26" spans="1:13" ht="17.25">
      <c r="A26" s="61" t="s">
        <v>69</v>
      </c>
      <c r="B26" s="62"/>
      <c r="C26" s="62"/>
      <c r="D26" s="99" t="s">
        <v>70</v>
      </c>
      <c r="E26" s="100" t="s">
        <v>36</v>
      </c>
      <c r="F26" s="101"/>
      <c r="G26" s="181">
        <f>B18+B19</f>
        <v>2182.5</v>
      </c>
      <c r="H26" s="108">
        <f>F26*G26</f>
        <v>0</v>
      </c>
      <c r="I26" s="84"/>
      <c r="J26" s="83"/>
      <c r="K26" s="85"/>
      <c r="L26" s="16"/>
      <c r="M26" s="16"/>
    </row>
    <row r="27" spans="1:13" ht="17.25">
      <c r="A27" s="162" t="s">
        <v>59</v>
      </c>
      <c r="B27" s="163"/>
      <c r="C27" s="164"/>
      <c r="D27" s="99" t="s">
        <v>70</v>
      </c>
      <c r="E27" s="100" t="s">
        <v>36</v>
      </c>
      <c r="F27" s="104"/>
      <c r="G27" s="181">
        <v>2182.5</v>
      </c>
      <c r="H27" s="105">
        <f>F27*G27</f>
        <v>0</v>
      </c>
      <c r="I27" s="84"/>
      <c r="J27" s="83"/>
      <c r="K27" s="85"/>
      <c r="L27" s="16"/>
      <c r="M27" s="16"/>
    </row>
    <row r="28" spans="1:13" ht="15.75" thickBot="1">
      <c r="A28" s="173" t="s">
        <v>75</v>
      </c>
      <c r="B28" s="165"/>
      <c r="C28" s="166"/>
      <c r="D28" s="63" t="s">
        <v>24</v>
      </c>
      <c r="E28" s="106"/>
      <c r="F28" s="107"/>
      <c r="G28" s="108">
        <v>494</v>
      </c>
      <c r="H28" s="184">
        <f t="shared" ref="H28" si="0">F28*G28</f>
        <v>0</v>
      </c>
      <c r="I28" s="84"/>
      <c r="J28" s="83"/>
      <c r="K28" s="85"/>
      <c r="L28" s="16"/>
      <c r="M28" s="16"/>
    </row>
    <row r="29" spans="1:13" ht="15.75" thickBot="1">
      <c r="A29" s="109"/>
      <c r="B29" s="110"/>
      <c r="C29" s="110"/>
      <c r="D29" s="110"/>
      <c r="E29" s="111"/>
      <c r="F29" s="111"/>
      <c r="G29" s="111" t="s">
        <v>9</v>
      </c>
      <c r="H29" s="174">
        <f>SUM(H23:H28)</f>
        <v>0</v>
      </c>
      <c r="I29" s="112"/>
      <c r="J29" s="113"/>
      <c r="K29" s="114"/>
      <c r="L29" s="16"/>
      <c r="M29" s="16"/>
    </row>
    <row r="30" spans="1:13" ht="18" thickBot="1">
      <c r="A30" s="115"/>
      <c r="B30" s="116"/>
      <c r="C30" s="116"/>
      <c r="D30" s="116"/>
      <c r="E30" s="117"/>
      <c r="F30" s="112"/>
      <c r="G30" s="112"/>
      <c r="H30" s="112"/>
      <c r="I30" s="112"/>
      <c r="J30" s="113" t="s">
        <v>41</v>
      </c>
      <c r="K30" s="118" t="s">
        <v>42</v>
      </c>
      <c r="L30" s="16"/>
      <c r="M30" s="16"/>
    </row>
    <row r="31" spans="1:13" ht="15.75" thickBot="1">
      <c r="A31" s="115"/>
      <c r="B31" s="116"/>
      <c r="C31" s="116"/>
      <c r="D31" s="116"/>
      <c r="E31" s="112"/>
      <c r="F31" s="112"/>
      <c r="G31" s="112"/>
      <c r="H31" s="112" t="s">
        <v>43</v>
      </c>
      <c r="I31" s="119" t="s">
        <v>34</v>
      </c>
      <c r="J31" s="120">
        <f>H29*0.2</f>
        <v>0</v>
      </c>
      <c r="K31" s="121">
        <f>H29*1.2</f>
        <v>0</v>
      </c>
      <c r="L31" s="16"/>
      <c r="M31" s="16"/>
    </row>
    <row r="32" spans="1:13" ht="15.75" thickBot="1">
      <c r="A32" s="64"/>
      <c r="B32" s="65"/>
      <c r="C32" s="65"/>
      <c r="D32" s="65"/>
      <c r="E32" s="65"/>
      <c r="F32" s="66"/>
      <c r="G32" s="122"/>
      <c r="H32" s="122"/>
      <c r="I32" s="123"/>
      <c r="J32" s="124"/>
      <c r="K32" s="125"/>
      <c r="L32" s="16"/>
      <c r="M32" s="16"/>
    </row>
    <row r="33" spans="1:13" ht="15.75" thickBot="1">
      <c r="A33" s="126"/>
      <c r="B33" s="67"/>
      <c r="C33" s="67"/>
      <c r="D33" s="67"/>
      <c r="E33" s="67"/>
      <c r="F33" s="68"/>
      <c r="G33" s="70"/>
      <c r="H33" s="71"/>
      <c r="I33" s="72"/>
      <c r="J33" s="73"/>
      <c r="K33" s="69"/>
      <c r="L33" s="16"/>
      <c r="M33" s="16"/>
    </row>
    <row r="34" spans="1:13">
      <c r="A34" s="127" t="s">
        <v>44</v>
      </c>
      <c r="B34" s="128"/>
      <c r="C34" s="128"/>
      <c r="D34" s="128"/>
      <c r="E34" s="128"/>
      <c r="F34" s="128"/>
      <c r="G34" s="129"/>
      <c r="H34" s="129"/>
      <c r="I34" s="128"/>
      <c r="J34" s="129"/>
      <c r="K34" s="129"/>
      <c r="L34" s="76"/>
      <c r="M34" s="76"/>
    </row>
    <row r="35" spans="1:13">
      <c r="A35" s="74" t="s">
        <v>45</v>
      </c>
      <c r="B35" s="130"/>
      <c r="C35" s="130"/>
      <c r="D35" s="130"/>
      <c r="E35" s="130"/>
      <c r="F35" s="130"/>
      <c r="G35" s="74"/>
      <c r="H35" s="74"/>
      <c r="I35" s="131"/>
      <c r="J35" s="132"/>
      <c r="K35" s="133"/>
      <c r="L35" s="76"/>
      <c r="M35" s="76"/>
    </row>
    <row r="36" spans="1:13">
      <c r="A36" s="167" t="s">
        <v>46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</row>
    <row r="37" spans="1:13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</row>
    <row r="38" spans="1:13">
      <c r="A38" s="16"/>
      <c r="B38" s="16"/>
      <c r="C38" s="16"/>
      <c r="D38" s="16"/>
      <c r="E38" s="16"/>
      <c r="F38" s="15"/>
      <c r="G38" s="16"/>
      <c r="H38" s="15"/>
      <c r="I38" s="16"/>
      <c r="J38" s="15"/>
      <c r="K38" s="15"/>
      <c r="L38" s="16"/>
      <c r="M38" s="16"/>
    </row>
    <row r="39" spans="1:13">
      <c r="A39" s="135"/>
      <c r="B39" s="135"/>
      <c r="C39" s="136"/>
      <c r="D39" s="137"/>
      <c r="E39" s="137"/>
      <c r="F39" s="137"/>
      <c r="G39" s="138" t="s">
        <v>47</v>
      </c>
      <c r="H39" s="138"/>
      <c r="I39" s="138"/>
      <c r="J39" s="15"/>
      <c r="K39" s="15"/>
      <c r="L39" s="16"/>
      <c r="M39" s="16"/>
    </row>
    <row r="40" spans="1:13">
      <c r="A40" s="157" t="s">
        <v>48</v>
      </c>
      <c r="B40" s="157"/>
      <c r="C40" s="157"/>
      <c r="D40" s="139"/>
      <c r="E40" s="139"/>
      <c r="F40" s="136"/>
      <c r="G40" s="138" t="s">
        <v>49</v>
      </c>
      <c r="H40" s="138"/>
      <c r="I40" s="138"/>
      <c r="J40" s="15"/>
      <c r="K40" s="15"/>
      <c r="L40" s="16"/>
      <c r="M40" s="16"/>
    </row>
  </sheetData>
  <mergeCells count="6">
    <mergeCell ref="A40:C40"/>
    <mergeCell ref="A4:K4"/>
    <mergeCell ref="A24:C24"/>
    <mergeCell ref="A27:C27"/>
    <mergeCell ref="A28:C28"/>
    <mergeCell ref="A36:M36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A10" zoomScaleNormal="100" workbookViewId="0">
      <selection activeCell="C19" sqref="C19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4" t="s">
        <v>65</v>
      </c>
      <c r="B1" s="14"/>
      <c r="C1" s="14"/>
      <c r="D1" s="14"/>
      <c r="E1" s="14"/>
      <c r="F1" s="14"/>
      <c r="G1" s="14"/>
      <c r="H1" s="14"/>
      <c r="I1" s="14"/>
      <c r="J1" s="14"/>
      <c r="K1" s="15"/>
      <c r="L1" s="16"/>
      <c r="M1" s="16"/>
    </row>
    <row r="2" spans="1:13">
      <c r="A2" s="17"/>
      <c r="B2" s="14"/>
      <c r="C2" s="14"/>
      <c r="D2" s="14"/>
      <c r="E2" s="14"/>
      <c r="F2" s="14"/>
      <c r="G2" s="14"/>
      <c r="H2" s="14"/>
      <c r="I2" s="14"/>
      <c r="J2" s="14"/>
      <c r="K2" s="15"/>
      <c r="L2" s="16"/>
      <c r="M2" s="16"/>
    </row>
    <row r="3" spans="1:13">
      <c r="A3" s="17" t="s">
        <v>17</v>
      </c>
      <c r="B3" s="14"/>
      <c r="C3" s="14"/>
      <c r="D3" s="14"/>
      <c r="E3" s="14"/>
      <c r="F3" s="14"/>
      <c r="G3" s="14"/>
      <c r="H3" s="14"/>
      <c r="I3" s="14"/>
      <c r="J3" s="14"/>
      <c r="K3" s="15"/>
      <c r="L3" s="16"/>
      <c r="M3" s="16"/>
    </row>
    <row r="4" spans="1:13">
      <c r="A4" s="155" t="s">
        <v>66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"/>
      <c r="M4" s="16"/>
    </row>
    <row r="5" spans="1:13">
      <c r="A5" s="75" t="s">
        <v>18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6"/>
      <c r="M5" s="16"/>
    </row>
    <row r="6" spans="1:13">
      <c r="A6" s="18"/>
      <c r="B6" s="14"/>
      <c r="C6" s="14"/>
      <c r="D6" s="14"/>
      <c r="E6" s="14"/>
      <c r="F6" s="14"/>
      <c r="G6" s="14"/>
      <c r="H6" s="14"/>
      <c r="I6" s="14"/>
      <c r="J6" s="14"/>
      <c r="K6" s="15"/>
      <c r="L6" s="16"/>
      <c r="M6" s="16"/>
    </row>
    <row r="7" spans="1:13">
      <c r="A7" s="76" t="s">
        <v>19</v>
      </c>
      <c r="B7" s="14"/>
      <c r="C7" s="14"/>
      <c r="D7" s="14"/>
      <c r="E7" s="14"/>
      <c r="F7" s="14"/>
      <c r="G7" s="14"/>
      <c r="H7" s="14"/>
      <c r="I7" s="14"/>
      <c r="J7" s="14"/>
      <c r="K7" s="15"/>
      <c r="L7" s="16"/>
      <c r="M7" s="16"/>
    </row>
    <row r="8" spans="1:13">
      <c r="A8" s="76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5"/>
      <c r="L8" s="16"/>
      <c r="M8" s="16"/>
    </row>
    <row r="9" spans="1:13">
      <c r="A9" s="14"/>
      <c r="B9" s="14"/>
      <c r="C9" s="14"/>
      <c r="D9" s="14"/>
      <c r="E9" s="14"/>
      <c r="F9" s="14"/>
      <c r="G9" s="14"/>
      <c r="H9" s="14"/>
      <c r="I9" s="14"/>
      <c r="J9" s="14"/>
      <c r="K9" s="15"/>
      <c r="L9" s="16"/>
      <c r="M9" s="16"/>
    </row>
    <row r="10" spans="1:13">
      <c r="A10" s="17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5"/>
      <c r="L10" s="16"/>
      <c r="M10" s="16"/>
    </row>
    <row r="11" spans="1:13">
      <c r="A11" s="77" t="s">
        <v>51</v>
      </c>
      <c r="B11" s="19"/>
      <c r="C11" s="78"/>
      <c r="D11" s="19"/>
      <c r="E11" s="78"/>
      <c r="F11" s="19"/>
      <c r="G11" s="17"/>
      <c r="H11" s="17"/>
      <c r="I11" s="17"/>
      <c r="J11" s="17"/>
      <c r="K11" s="15"/>
      <c r="L11" s="16"/>
      <c r="M11" s="16"/>
    </row>
    <row r="12" spans="1:13" ht="15.75" thickBot="1">
      <c r="A12" s="79"/>
      <c r="B12" s="79"/>
      <c r="C12" s="79"/>
      <c r="D12" s="79"/>
      <c r="E12" s="79"/>
      <c r="F12" s="80"/>
      <c r="G12" s="79"/>
      <c r="H12" s="80"/>
      <c r="I12" s="79"/>
      <c r="J12" s="80"/>
      <c r="K12" s="80"/>
      <c r="L12" s="16"/>
      <c r="M12" s="16"/>
    </row>
    <row r="13" spans="1:13">
      <c r="A13" s="81" t="s">
        <v>22</v>
      </c>
      <c r="B13" s="82"/>
      <c r="C13" s="20"/>
      <c r="D13" s="20" t="s">
        <v>52</v>
      </c>
      <c r="E13" s="20"/>
      <c r="F13" s="21"/>
      <c r="G13" s="20"/>
      <c r="H13" s="21"/>
      <c r="I13" s="20"/>
      <c r="J13" s="21"/>
      <c r="K13" s="22"/>
      <c r="L13" s="16"/>
      <c r="M13" s="16"/>
    </row>
    <row r="14" spans="1:13">
      <c r="A14" s="77" t="s">
        <v>51</v>
      </c>
      <c r="B14" s="19"/>
      <c r="C14" s="19"/>
      <c r="D14" s="19" t="s">
        <v>53</v>
      </c>
      <c r="E14" s="19"/>
      <c r="F14" s="23"/>
      <c r="G14" s="19"/>
      <c r="H14" s="24"/>
      <c r="I14" s="24"/>
      <c r="J14" s="24"/>
      <c r="K14" s="25"/>
      <c r="L14" s="16"/>
      <c r="M14" s="16"/>
    </row>
    <row r="15" spans="1:13" ht="15.75" thickBot="1">
      <c r="A15" s="26"/>
      <c r="B15" s="19"/>
      <c r="C15" s="19"/>
      <c r="D15" s="19"/>
      <c r="E15" s="19"/>
      <c r="F15" s="23"/>
      <c r="G15" s="19"/>
      <c r="H15" s="83"/>
      <c r="I15" s="84"/>
      <c r="J15" s="23"/>
      <c r="K15" s="27"/>
      <c r="L15" s="16"/>
      <c r="M15" s="16"/>
    </row>
    <row r="16" spans="1:13">
      <c r="A16" s="28" t="s">
        <v>23</v>
      </c>
      <c r="B16" s="29">
        <v>1171</v>
      </c>
      <c r="C16" s="19" t="s">
        <v>24</v>
      </c>
      <c r="D16" s="19"/>
      <c r="E16" s="19"/>
      <c r="F16" s="23"/>
      <c r="G16" s="19"/>
      <c r="H16" s="83"/>
      <c r="I16" s="84"/>
      <c r="J16" s="23"/>
      <c r="K16" s="85"/>
      <c r="L16" s="16"/>
      <c r="M16" s="16"/>
    </row>
    <row r="17" spans="1:13">
      <c r="A17" s="30" t="s">
        <v>25</v>
      </c>
      <c r="B17" s="31">
        <v>5.5</v>
      </c>
      <c r="C17" s="19" t="s">
        <v>24</v>
      </c>
      <c r="D17" s="19"/>
      <c r="E17" s="19"/>
      <c r="F17" s="23"/>
      <c r="G17" s="19"/>
      <c r="H17" s="23"/>
      <c r="I17" s="19"/>
      <c r="J17" s="32"/>
      <c r="K17" s="27"/>
      <c r="L17" s="16"/>
      <c r="M17" s="16"/>
    </row>
    <row r="18" spans="1:13">
      <c r="A18" s="33" t="s">
        <v>26</v>
      </c>
      <c r="B18" s="34">
        <f>B16*B17</f>
        <v>6440.5</v>
      </c>
      <c r="C18" s="19" t="s">
        <v>27</v>
      </c>
      <c r="D18" s="19"/>
      <c r="E18" s="19"/>
      <c r="F18" s="23"/>
      <c r="G18" s="19"/>
      <c r="H18" s="23"/>
      <c r="I18" s="19"/>
      <c r="J18" s="32"/>
      <c r="K18" s="27"/>
      <c r="L18" s="16"/>
      <c r="M18" s="16"/>
    </row>
    <row r="19" spans="1:13" ht="15.75" thickBot="1">
      <c r="A19" s="35" t="s">
        <v>28</v>
      </c>
      <c r="B19" s="36">
        <v>0</v>
      </c>
      <c r="C19" s="26" t="s">
        <v>27</v>
      </c>
      <c r="D19" s="19"/>
      <c r="E19" s="19"/>
      <c r="F19" s="23"/>
      <c r="G19" s="19"/>
      <c r="H19" s="23"/>
      <c r="I19" s="19"/>
      <c r="J19" s="32"/>
      <c r="K19" s="27"/>
      <c r="L19" s="16"/>
      <c r="M19" s="16"/>
    </row>
    <row r="20" spans="1:13" ht="15.75" thickBot="1">
      <c r="A20" s="26"/>
      <c r="B20" s="37"/>
      <c r="C20" s="19"/>
      <c r="D20" s="19"/>
      <c r="E20" s="19"/>
      <c r="F20" s="23"/>
      <c r="G20" s="19"/>
      <c r="H20" s="23"/>
      <c r="I20" s="19"/>
      <c r="J20" s="32"/>
      <c r="K20" s="27"/>
      <c r="L20" s="16"/>
      <c r="M20" s="16"/>
    </row>
    <row r="21" spans="1:13" ht="15.75" thickBot="1">
      <c r="A21" s="26"/>
      <c r="B21" s="37"/>
      <c r="C21" s="19"/>
      <c r="D21" s="19"/>
      <c r="E21" s="19"/>
      <c r="F21" s="38" t="s">
        <v>29</v>
      </c>
      <c r="G21" s="39"/>
      <c r="H21" s="40" t="s">
        <v>30</v>
      </c>
      <c r="I21" s="41"/>
      <c r="J21" s="42"/>
      <c r="K21" s="43"/>
      <c r="L21" s="16"/>
      <c r="M21" s="16"/>
    </row>
    <row r="22" spans="1:13" ht="15.75" thickBot="1">
      <c r="A22" s="44" t="s">
        <v>31</v>
      </c>
      <c r="B22" s="45"/>
      <c r="C22" s="46"/>
      <c r="D22" s="47" t="s">
        <v>32</v>
      </c>
      <c r="E22" s="48" t="s">
        <v>33</v>
      </c>
      <c r="F22" s="49" t="s">
        <v>34</v>
      </c>
      <c r="G22" s="48" t="s">
        <v>35</v>
      </c>
      <c r="H22" s="50" t="s">
        <v>34</v>
      </c>
      <c r="I22" s="84"/>
      <c r="J22" s="86"/>
      <c r="K22" s="27"/>
      <c r="L22" s="16"/>
      <c r="M22" s="16"/>
    </row>
    <row r="23" spans="1:13">
      <c r="A23" s="171" t="s">
        <v>72</v>
      </c>
      <c r="B23" s="87"/>
      <c r="C23" s="88"/>
      <c r="D23" s="51" t="s">
        <v>24</v>
      </c>
      <c r="E23" s="89" t="s">
        <v>36</v>
      </c>
      <c r="F23" s="90"/>
      <c r="G23" s="91">
        <f>B17*2</f>
        <v>11</v>
      </c>
      <c r="H23" s="92">
        <f>F23*G23</f>
        <v>0</v>
      </c>
      <c r="I23" s="84"/>
      <c r="J23" s="83"/>
      <c r="K23" s="27"/>
      <c r="L23" s="16"/>
      <c r="M23" s="16"/>
    </row>
    <row r="24" spans="1:13" ht="17.25">
      <c r="A24" s="55" t="s">
        <v>37</v>
      </c>
      <c r="B24" s="56"/>
      <c r="C24" s="56"/>
      <c r="D24" s="63" t="s">
        <v>67</v>
      </c>
      <c r="E24" s="141" t="s">
        <v>71</v>
      </c>
      <c r="F24" s="95"/>
      <c r="G24" s="92">
        <f>B18+B19</f>
        <v>6440.5</v>
      </c>
      <c r="H24" s="92">
        <f>F24*G24</f>
        <v>0</v>
      </c>
      <c r="I24" s="84"/>
      <c r="J24" s="83"/>
      <c r="K24" s="85"/>
      <c r="L24" s="16"/>
      <c r="M24" s="16"/>
    </row>
    <row r="25" spans="1:13">
      <c r="A25" s="55" t="s">
        <v>38</v>
      </c>
      <c r="B25" s="56"/>
      <c r="C25" s="56"/>
      <c r="D25" s="63" t="s">
        <v>27</v>
      </c>
      <c r="E25" s="142" t="s">
        <v>50</v>
      </c>
      <c r="F25" s="95"/>
      <c r="G25" s="143">
        <v>6440.5</v>
      </c>
      <c r="H25" s="92">
        <f t="shared" ref="H25:H26" si="0">F25*G25</f>
        <v>0</v>
      </c>
      <c r="I25" s="84"/>
      <c r="J25" s="83"/>
      <c r="K25" s="85"/>
      <c r="L25" s="16"/>
      <c r="M25" s="16"/>
    </row>
    <row r="26" spans="1:13" ht="28.9" customHeight="1">
      <c r="A26" s="168" t="s">
        <v>39</v>
      </c>
      <c r="B26" s="169"/>
      <c r="C26" s="170"/>
      <c r="D26" s="140" t="s">
        <v>27</v>
      </c>
      <c r="E26" s="96" t="s">
        <v>40</v>
      </c>
      <c r="F26" s="144"/>
      <c r="G26" s="98">
        <v>6440.5</v>
      </c>
      <c r="H26" s="92">
        <f t="shared" si="0"/>
        <v>0</v>
      </c>
      <c r="I26" s="84" t="s">
        <v>54</v>
      </c>
      <c r="J26" s="60"/>
      <c r="K26" s="85"/>
      <c r="L26" s="16"/>
      <c r="M26" s="16"/>
    </row>
    <row r="27" spans="1:13" ht="17.25">
      <c r="A27" s="61" t="s">
        <v>69</v>
      </c>
      <c r="B27" s="62"/>
      <c r="C27" s="62"/>
      <c r="D27" s="99" t="s">
        <v>70</v>
      </c>
      <c r="E27" s="100" t="s">
        <v>36</v>
      </c>
      <c r="F27" s="101"/>
      <c r="G27" s="102">
        <f>B18+B19</f>
        <v>6440.5</v>
      </c>
      <c r="H27" s="103">
        <f>F27*G27</f>
        <v>0</v>
      </c>
      <c r="I27" s="84"/>
      <c r="J27" s="83"/>
      <c r="K27" s="85"/>
      <c r="L27" s="16"/>
      <c r="M27" s="16"/>
    </row>
    <row r="28" spans="1:13" ht="17.25">
      <c r="A28" s="162" t="s">
        <v>55</v>
      </c>
      <c r="B28" s="163"/>
      <c r="C28" s="164"/>
      <c r="D28" s="99" t="s">
        <v>70</v>
      </c>
      <c r="E28" s="100" t="s">
        <v>36</v>
      </c>
      <c r="F28" s="104"/>
      <c r="G28" s="102">
        <f>B18</f>
        <v>6440.5</v>
      </c>
      <c r="H28" s="105">
        <f>F28*G28</f>
        <v>0</v>
      </c>
      <c r="I28" s="84"/>
      <c r="J28" s="83"/>
      <c r="K28" s="85"/>
      <c r="L28" s="16"/>
      <c r="M28" s="16"/>
    </row>
    <row r="29" spans="1:13" ht="15.75" thickBot="1">
      <c r="A29" s="173" t="s">
        <v>75</v>
      </c>
      <c r="B29" s="165"/>
      <c r="C29" s="166"/>
      <c r="D29" s="63" t="s">
        <v>24</v>
      </c>
      <c r="E29" s="106"/>
      <c r="F29" s="107"/>
      <c r="G29" s="108">
        <v>1182</v>
      </c>
      <c r="H29" s="105">
        <f t="shared" ref="H29" si="1">F29*G29</f>
        <v>0</v>
      </c>
      <c r="I29" s="84"/>
      <c r="J29" s="83"/>
      <c r="K29" s="85"/>
      <c r="L29" s="16"/>
      <c r="M29" s="16"/>
    </row>
    <row r="30" spans="1:13" ht="15.75" thickBot="1">
      <c r="A30" s="109"/>
      <c r="B30" s="110"/>
      <c r="C30" s="110"/>
      <c r="D30" s="110"/>
      <c r="E30" s="111"/>
      <c r="F30" s="111"/>
      <c r="G30" s="111" t="s">
        <v>9</v>
      </c>
      <c r="H30" s="174">
        <f>SUM(H23:H29)</f>
        <v>0</v>
      </c>
      <c r="I30" s="112"/>
      <c r="J30" s="113"/>
      <c r="K30" s="114"/>
      <c r="L30" s="16"/>
      <c r="M30" s="16"/>
    </row>
    <row r="31" spans="1:13" ht="18" thickBot="1">
      <c r="A31" s="115"/>
      <c r="B31" s="116"/>
      <c r="C31" s="116"/>
      <c r="D31" s="116"/>
      <c r="E31" s="117"/>
      <c r="F31" s="112"/>
      <c r="G31" s="112"/>
      <c r="H31" s="112"/>
      <c r="I31" s="112"/>
      <c r="J31" s="113" t="s">
        <v>41</v>
      </c>
      <c r="K31" s="118" t="s">
        <v>42</v>
      </c>
      <c r="L31" s="16"/>
      <c r="M31" s="16"/>
    </row>
    <row r="32" spans="1:13" ht="15.75" thickBot="1">
      <c r="A32" s="115"/>
      <c r="B32" s="116"/>
      <c r="C32" s="116"/>
      <c r="D32" s="116"/>
      <c r="E32" s="112"/>
      <c r="F32" s="112"/>
      <c r="G32" s="112"/>
      <c r="H32" s="112" t="s">
        <v>43</v>
      </c>
      <c r="I32" s="119" t="s">
        <v>34</v>
      </c>
      <c r="J32" s="120">
        <f>H30*0.2</f>
        <v>0</v>
      </c>
      <c r="K32" s="121">
        <f>H30*1.2</f>
        <v>0</v>
      </c>
      <c r="L32" s="16"/>
      <c r="M32" s="16"/>
    </row>
    <row r="33" spans="1:13" ht="15.75" thickBot="1">
      <c r="A33" s="64"/>
      <c r="B33" s="65"/>
      <c r="C33" s="65"/>
      <c r="D33" s="65"/>
      <c r="E33" s="65"/>
      <c r="F33" s="66"/>
      <c r="G33" s="122"/>
      <c r="H33" s="122"/>
      <c r="I33" s="123"/>
      <c r="J33" s="124"/>
      <c r="K33" s="125"/>
      <c r="L33" s="16"/>
      <c r="M33" s="16"/>
    </row>
    <row r="34" spans="1:13" ht="15.75" thickBot="1">
      <c r="A34" s="126"/>
      <c r="B34" s="67"/>
      <c r="C34" s="67"/>
      <c r="D34" s="67"/>
      <c r="E34" s="67"/>
      <c r="F34" s="68"/>
      <c r="G34" s="70"/>
      <c r="H34" s="71"/>
      <c r="I34" s="72"/>
      <c r="J34" s="73"/>
      <c r="K34" s="69"/>
      <c r="L34" s="16"/>
      <c r="M34" s="16"/>
    </row>
    <row r="35" spans="1:13">
      <c r="A35" s="127" t="s">
        <v>44</v>
      </c>
      <c r="B35" s="128"/>
      <c r="C35" s="128"/>
      <c r="D35" s="128"/>
      <c r="E35" s="128"/>
      <c r="F35" s="128"/>
      <c r="G35" s="129"/>
      <c r="H35" s="129"/>
      <c r="I35" s="128"/>
      <c r="J35" s="129"/>
      <c r="K35" s="129"/>
      <c r="L35" s="76"/>
      <c r="M35" s="76"/>
    </row>
    <row r="36" spans="1:13">
      <c r="A36" s="74" t="s">
        <v>45</v>
      </c>
      <c r="B36" s="130"/>
      <c r="C36" s="130"/>
      <c r="D36" s="130"/>
      <c r="E36" s="130"/>
      <c r="F36" s="130"/>
      <c r="G36" s="74"/>
      <c r="H36" s="74"/>
      <c r="I36" s="131"/>
      <c r="J36" s="132"/>
      <c r="K36" s="133"/>
      <c r="L36" s="76"/>
      <c r="M36" s="76"/>
    </row>
    <row r="37" spans="1:13">
      <c r="A37" s="167" t="s">
        <v>46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</row>
    <row r="38" spans="1:13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</row>
    <row r="39" spans="1:13">
      <c r="A39" s="16"/>
      <c r="B39" s="16"/>
      <c r="C39" s="16"/>
      <c r="D39" s="16"/>
      <c r="E39" s="16"/>
      <c r="F39" s="15"/>
      <c r="G39" s="16"/>
      <c r="H39" s="15"/>
      <c r="I39" s="16"/>
      <c r="J39" s="15"/>
      <c r="K39" s="15"/>
      <c r="L39" s="16"/>
      <c r="M39" s="16"/>
    </row>
    <row r="40" spans="1:13">
      <c r="A40" s="135"/>
      <c r="B40" s="135"/>
      <c r="C40" s="136"/>
      <c r="D40" s="137"/>
      <c r="E40" s="137"/>
      <c r="F40" s="137"/>
      <c r="G40" s="138" t="s">
        <v>47</v>
      </c>
      <c r="H40" s="138"/>
      <c r="I40" s="138"/>
      <c r="J40" s="15"/>
      <c r="K40" s="15"/>
      <c r="L40" s="16"/>
      <c r="M40" s="16"/>
    </row>
    <row r="41" spans="1:13">
      <c r="A41" s="157" t="s">
        <v>48</v>
      </c>
      <c r="B41" s="157"/>
      <c r="C41" s="157"/>
      <c r="D41" s="139"/>
      <c r="E41" s="139"/>
      <c r="F41" s="136"/>
      <c r="G41" s="138" t="s">
        <v>49</v>
      </c>
      <c r="H41" s="138"/>
      <c r="I41" s="138"/>
      <c r="J41" s="15"/>
      <c r="K41" s="15"/>
      <c r="L41" s="16"/>
      <c r="M41" s="16"/>
    </row>
  </sheetData>
  <mergeCells count="6">
    <mergeCell ref="A4:K4"/>
    <mergeCell ref="A41:C41"/>
    <mergeCell ref="A26:C26"/>
    <mergeCell ref="A28:C28"/>
    <mergeCell ref="A29:C29"/>
    <mergeCell ref="A37:M37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tabSelected="1" workbookViewId="0">
      <selection activeCell="G14" sqref="G14"/>
    </sheetView>
  </sheetViews>
  <sheetFormatPr defaultRowHeight="15"/>
  <cols>
    <col min="4" max="4" width="37.7109375" customWidth="1"/>
    <col min="5" max="5" width="13" customWidth="1"/>
    <col min="6" max="6" width="12.7109375" customWidth="1"/>
    <col min="7" max="7" width="11.7109375" customWidth="1"/>
    <col min="8" max="9" width="16.7109375" customWidth="1"/>
    <col min="10" max="10" width="12.7109375" bestFit="1" customWidth="1"/>
  </cols>
  <sheetData>
    <row r="1" spans="1:11">
      <c r="A1" s="14" t="s">
        <v>65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" customHeight="1">
      <c r="A2" s="155" t="s">
        <v>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5.75" thickBo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30.75" customHeight="1" thickBot="1">
      <c r="A5" s="185" t="s">
        <v>0</v>
      </c>
      <c r="B5" s="186" t="s">
        <v>1</v>
      </c>
      <c r="C5" s="186" t="s">
        <v>2</v>
      </c>
      <c r="D5" s="186" t="s">
        <v>3</v>
      </c>
      <c r="E5" s="186" t="s">
        <v>5</v>
      </c>
      <c r="F5" s="186" t="s">
        <v>4</v>
      </c>
      <c r="G5" s="187" t="s">
        <v>6</v>
      </c>
      <c r="H5" s="188" t="s">
        <v>7</v>
      </c>
      <c r="I5" s="190" t="s">
        <v>8</v>
      </c>
      <c r="J5" s="16"/>
      <c r="K5" s="16"/>
    </row>
    <row r="6" spans="1:11">
      <c r="A6" s="146">
        <v>1</v>
      </c>
      <c r="B6" s="3" t="s">
        <v>15</v>
      </c>
      <c r="C6" s="147" t="s">
        <v>11</v>
      </c>
      <c r="D6" s="148" t="s">
        <v>16</v>
      </c>
      <c r="E6" s="11">
        <v>7.7290000000000001</v>
      </c>
      <c r="F6" s="11">
        <v>9.3170000000000002</v>
      </c>
      <c r="G6" s="12">
        <v>1.5880000000000001</v>
      </c>
      <c r="H6" s="149">
        <f>'2643 DT'!H30</f>
        <v>0</v>
      </c>
      <c r="I6" s="150">
        <f>H6*1.2</f>
        <v>0</v>
      </c>
      <c r="J6" s="16"/>
      <c r="K6" s="16"/>
    </row>
    <row r="7" spans="1:11" s="1" customFormat="1">
      <c r="A7" s="151">
        <v>2</v>
      </c>
      <c r="B7" s="3" t="s">
        <v>13</v>
      </c>
      <c r="C7" s="3" t="s">
        <v>11</v>
      </c>
      <c r="D7" s="4" t="s">
        <v>14</v>
      </c>
      <c r="E7" s="3">
        <v>10.029999999999999</v>
      </c>
      <c r="F7" s="3">
        <v>10.515000000000001</v>
      </c>
      <c r="G7" s="5">
        <v>0.48499999999999999</v>
      </c>
      <c r="H7" s="149">
        <f>'2710 DT'!H29</f>
        <v>0</v>
      </c>
      <c r="I7" s="150">
        <f>H7*1.2</f>
        <v>0</v>
      </c>
      <c r="J7" s="16"/>
      <c r="K7" s="16"/>
    </row>
    <row r="8" spans="1:11" ht="15.75" thickBot="1">
      <c r="A8" s="146">
        <v>3</v>
      </c>
      <c r="B8" s="152" t="s">
        <v>10</v>
      </c>
      <c r="C8" s="3" t="s">
        <v>11</v>
      </c>
      <c r="D8" s="153" t="s">
        <v>12</v>
      </c>
      <c r="E8" s="145">
        <v>5.915</v>
      </c>
      <c r="F8" s="145">
        <v>7.0860000000000003</v>
      </c>
      <c r="G8" s="152">
        <v>1.171</v>
      </c>
      <c r="H8" s="149">
        <f>'2693 DT'!H30</f>
        <v>0</v>
      </c>
      <c r="I8" s="150">
        <f t="shared" ref="I8" si="0">H8*1.2</f>
        <v>0</v>
      </c>
      <c r="J8" s="16"/>
      <c r="K8" s="16"/>
    </row>
    <row r="9" spans="1:11" ht="15.75" thickBot="1">
      <c r="A9" s="7"/>
      <c r="B9" s="6"/>
      <c r="C9" s="6"/>
      <c r="D9" s="13" t="s">
        <v>64</v>
      </c>
      <c r="E9" s="10"/>
      <c r="F9" s="10"/>
      <c r="G9" s="189">
        <v>3.2440000000000002</v>
      </c>
      <c r="H9" s="8">
        <f>SUM(H6:H8)</f>
        <v>0</v>
      </c>
      <c r="I9" s="2">
        <f>SUM(I6:I8)</f>
        <v>0</v>
      </c>
      <c r="J9" s="154"/>
      <c r="K9" s="16"/>
    </row>
    <row r="10" spans="1:11">
      <c r="A10" s="16"/>
      <c r="B10" s="16"/>
      <c r="C10" s="16"/>
      <c r="D10" s="16"/>
      <c r="E10" s="16"/>
      <c r="F10" s="16"/>
      <c r="G10" s="16"/>
      <c r="H10" s="154"/>
      <c r="I10" s="16"/>
      <c r="J10" s="16"/>
      <c r="K10" s="16"/>
    </row>
    <row r="11" spans="1:11">
      <c r="H11" s="9"/>
    </row>
  </sheetData>
  <mergeCells count="1">
    <mergeCell ref="A2:K2"/>
  </mergeCells>
  <pageMargins left="0.70866141732283472" right="0.31496062992125984" top="0.35433070866141736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2643 DT</vt:lpstr>
      <vt:lpstr>2710 DT</vt:lpstr>
      <vt:lpstr>2693 DT</vt:lpstr>
      <vt:lpstr>DT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2020-02-13T07:25:16Z</cp:lastPrinted>
  <dcterms:created xsi:type="dcterms:W3CDTF">2020-02-06T10:44:57Z</dcterms:created>
  <dcterms:modified xsi:type="dcterms:W3CDTF">2020-02-18T15:04:34Z</dcterms:modified>
</cp:coreProperties>
</file>